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130"/>
  <workbookPr codeName="ThisWorkbook" defaultThemeVersion="166925"/>
  <mc:AlternateContent xmlns:mc="http://schemas.openxmlformats.org/markup-compatibility/2006">
    <mc:Choice Requires="x15">
      <x15ac:absPath xmlns:x15ac="http://schemas.microsoft.com/office/spreadsheetml/2010/11/ac" url="/Users/efetherston/Documents/SBTi excel tools/Cross-sector tools/Current versions/"/>
    </mc:Choice>
  </mc:AlternateContent>
  <xr:revisionPtr revIDLastSave="0" documentId="13_ncr:1_{901C0BF7-C14B-0147-8B49-AA44264D8642}" xr6:coauthVersionLast="47" xr6:coauthVersionMax="47" xr10:uidLastSave="{00000000-0000-0000-0000-000000000000}"/>
  <workbookProtection workbookAlgorithmName="SHA-512" workbookHashValue="FtTpmTrTQz3GKcEwwXA0u8WkSAdFSJVxj8iZKryLBWknNnxQiaaNGOHv1sLaAy4VMmAmHwJdMi367soXyBH8Vw==" workbookSaltValue="VnOwcjCmjeIVHpbRINTy4Q==" workbookSpinCount="100000" lockStructure="1"/>
  <bookViews>
    <workbookView xWindow="0" yWindow="1780" windowWidth="44820" windowHeight="25400" xr2:uid="{17EA3A92-1E9D-4F45-B0F2-9E63E4DC9A43}"/>
  </bookViews>
  <sheets>
    <sheet name="README" sheetId="5" r:id="rId1"/>
    <sheet name="Net-Zero Tool" sheetId="2" r:id="rId2"/>
    <sheet name="Calculations" sheetId="4" r:id="rId3"/>
    <sheet name="Lists" sheetId="3" r:id="rId4"/>
  </sheets>
  <definedNames>
    <definedName name="NZabspath">Lists!$G$2:$G$5</definedName>
    <definedName name="NZIntmethods">Lists!$D$2:$D$5</definedName>
    <definedName name="NZintpath">Lists!$G$4:$G$6</definedName>
    <definedName name="NZS3methods">Lists!$F$2:$F$4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5" i="5" l="1"/>
  <c r="D49" i="4"/>
  <c r="H55" i="4" l="1"/>
  <c r="D23" i="2"/>
  <c r="D42" i="4" l="1"/>
  <c r="F54" i="4" s="1"/>
  <c r="D3" i="2"/>
  <c r="J59" i="4" l="1"/>
  <c r="J54" i="4"/>
  <c r="H26" i="2"/>
  <c r="D39" i="4" l="1"/>
  <c r="F26" i="2"/>
  <c r="D12" i="4"/>
  <c r="D13" i="4"/>
  <c r="F5" i="2"/>
  <c r="B54" i="2"/>
  <c r="H56" i="4"/>
  <c r="F49" i="4" l="1"/>
  <c r="D61" i="4"/>
  <c r="D60" i="4"/>
  <c r="D37" i="4"/>
  <c r="F47" i="2"/>
  <c r="D17" i="4"/>
  <c r="H26" i="4" s="1"/>
  <c r="D38" i="4"/>
  <c r="B47" i="4" s="1"/>
  <c r="D40" i="4"/>
  <c r="D52" i="4" s="1"/>
  <c r="D41" i="4"/>
  <c r="D43" i="4"/>
  <c r="D44" i="4"/>
  <c r="D45" i="4"/>
  <c r="F57" i="2"/>
  <c r="D57" i="2"/>
  <c r="B52" i="2" l="1"/>
  <c r="D47" i="4"/>
  <c r="J53" i="4"/>
  <c r="B53" i="4" s="1"/>
  <c r="F54" i="2"/>
  <c r="B49" i="4"/>
  <c r="F52" i="4"/>
  <c r="B59" i="2"/>
  <c r="B36" i="2"/>
  <c r="H35" i="2" l="1"/>
  <c r="D30" i="4"/>
  <c r="D55" i="4"/>
  <c r="F55" i="4" s="1"/>
  <c r="D56" i="4"/>
  <c r="F56" i="4" s="1"/>
  <c r="F53" i="4" s="1"/>
  <c r="D54" i="4"/>
  <c r="D52" i="2"/>
  <c r="B58" i="2"/>
  <c r="D14" i="4"/>
  <c r="D15" i="4"/>
  <c r="D16" i="4"/>
  <c r="F25" i="4" s="1"/>
  <c r="D18" i="4"/>
  <c r="D19" i="4"/>
  <c r="D20" i="4"/>
  <c r="F34" i="2"/>
  <c r="D34" i="2"/>
  <c r="D53" i="4" l="1"/>
  <c r="D58" i="2" s="1"/>
  <c r="H54" i="4"/>
  <c r="H53" i="4" s="1"/>
  <c r="D59" i="4" s="1"/>
  <c r="D58" i="4" s="1"/>
  <c r="D25" i="4"/>
  <c r="D28" i="4"/>
  <c r="D27" i="4" s="1"/>
  <c r="D21" i="4"/>
  <c r="D29" i="4"/>
  <c r="B21" i="4"/>
  <c r="B31" i="2" s="1"/>
  <c r="B26" i="4"/>
  <c r="B35" i="2" s="1"/>
  <c r="D26" i="4" l="1"/>
  <c r="D36" i="2"/>
  <c r="D35" i="2" l="1"/>
  <c r="F26" i="4"/>
  <c r="F35" i="2" s="1"/>
  <c r="D31" i="2"/>
  <c r="F58" i="2"/>
  <c r="H58" i="2" l="1"/>
  <c r="D59" i="2" l="1"/>
</calcChain>
</file>

<file path=xl/sharedStrings.xml><?xml version="1.0" encoding="utf-8"?>
<sst xmlns="http://schemas.openxmlformats.org/spreadsheetml/2006/main" count="300" uniqueCount="199">
  <si>
    <t>Emissions coverage</t>
  </si>
  <si>
    <t>Cement</t>
  </si>
  <si>
    <t>Emissions covered</t>
  </si>
  <si>
    <t>Scopes 1,2 &amp; 3</t>
  </si>
  <si>
    <t>Scope 1 &amp; 2</t>
  </si>
  <si>
    <t>Target setting method</t>
  </si>
  <si>
    <t>Absolute contraction</t>
  </si>
  <si>
    <t>Sectoral intensity</t>
  </si>
  <si>
    <t>Sector</t>
  </si>
  <si>
    <t>Iron and steel</t>
  </si>
  <si>
    <t>Scope 1 emissions</t>
  </si>
  <si>
    <t>Scope 2 emissions</t>
  </si>
  <si>
    <t>Base year</t>
  </si>
  <si>
    <t>Physical intensity</t>
  </si>
  <si>
    <t>Economic intensity</t>
  </si>
  <si>
    <t xml:space="preserve">RE </t>
  </si>
  <si>
    <t xml:space="preserve">Base year </t>
  </si>
  <si>
    <t>Target year</t>
  </si>
  <si>
    <t>Section 1. Input data</t>
  </si>
  <si>
    <t>Section 2. Target results</t>
  </si>
  <si>
    <t xml:space="preserve">Scope 3 emissions </t>
  </si>
  <si>
    <t>ABSOLUTE EMISSION REDUCTION TARGETS</t>
  </si>
  <si>
    <t>INTENSITY REDUCTION TARGETS</t>
  </si>
  <si>
    <t>Absolute Methods</t>
  </si>
  <si>
    <t>Intensity Methods</t>
  </si>
  <si>
    <t>tCO2e</t>
  </si>
  <si>
    <t>% Reduction</t>
  </si>
  <si>
    <t>Type</t>
  </si>
  <si>
    <t>Long Term SBT</t>
  </si>
  <si>
    <t>Long Term FLAG Target</t>
  </si>
  <si>
    <t>Sector pathway</t>
  </si>
  <si>
    <t>MWh gross electricity or MWh gross electricity + heat</t>
  </si>
  <si>
    <t>Tonnes of cement</t>
  </si>
  <si>
    <t>Int units</t>
  </si>
  <si>
    <t>Activity units</t>
  </si>
  <si>
    <t>Version:</t>
  </si>
  <si>
    <t>Support:</t>
  </si>
  <si>
    <t>info@sciencebasedtargets.org</t>
  </si>
  <si>
    <t>% Intensity Reduction</t>
  </si>
  <si>
    <t>% Absolute Reduction</t>
  </si>
  <si>
    <t>Long term SBT</t>
  </si>
  <si>
    <t>Renewable SBT</t>
  </si>
  <si>
    <t>FLAG SBT</t>
  </si>
  <si>
    <t>custom physical unit</t>
  </si>
  <si>
    <t>Power generation</t>
  </si>
  <si>
    <t>Target 1</t>
  </si>
  <si>
    <t>Instructions</t>
  </si>
  <si>
    <t>Target coverage</t>
  </si>
  <si>
    <t>Long Term SBT formulation</t>
  </si>
  <si>
    <t>Company name</t>
  </si>
  <si>
    <t>RE procurement</t>
  </si>
  <si>
    <t>Target 1 formulation</t>
  </si>
  <si>
    <t>Target 2</t>
  </si>
  <si>
    <t>Target 2 formulation</t>
  </si>
  <si>
    <t>Target 3</t>
  </si>
  <si>
    <t>Target 3 formulation</t>
  </si>
  <si>
    <t>Units formulation</t>
  </si>
  <si>
    <t>MWh</t>
  </si>
  <si>
    <t>ton of cement</t>
  </si>
  <si>
    <t>Scope 1</t>
  </si>
  <si>
    <t>Scope 3</t>
  </si>
  <si>
    <t>unit of value added</t>
  </si>
  <si>
    <t>1. ABSOLUTE EMISSIONS BASED TARGET SETTING METHODS</t>
  </si>
  <si>
    <t>2. INTENSITY BASED TARGET SETTING METHODS</t>
  </si>
  <si>
    <t>Section 1.1. Input data (absolute targets)</t>
  </si>
  <si>
    <t>Section 1.2. Absolute target results</t>
  </si>
  <si>
    <t>To calculate intensity targets, please use Section 2.1. Input data (intensity targets)</t>
  </si>
  <si>
    <t>Physical intensity convergence</t>
  </si>
  <si>
    <t>Physical intensity contraction</t>
  </si>
  <si>
    <t>Enter your company name</t>
  </si>
  <si>
    <t>Target 5</t>
  </si>
  <si>
    <t>Target 6</t>
  </si>
  <si>
    <t>Target 7</t>
  </si>
  <si>
    <t>Target 8</t>
  </si>
  <si>
    <t>Target 4</t>
  </si>
  <si>
    <t>Target 4 formulation</t>
  </si>
  <si>
    <t>Target 5 formulation</t>
  </si>
  <si>
    <t>Target 6 formulation</t>
  </si>
  <si>
    <t>Target 7 formulation</t>
  </si>
  <si>
    <t>Target 8 formulation</t>
  </si>
  <si>
    <t>Target 9</t>
  </si>
  <si>
    <t>Target 9 formulation</t>
  </si>
  <si>
    <t>Target 10</t>
  </si>
  <si>
    <t>Target 10 formulation</t>
  </si>
  <si>
    <t>For each target type copy and paste modelling results and formulation in the cells below.</t>
  </si>
  <si>
    <t>Section 2.1 Input data (intensity targets)</t>
  </si>
  <si>
    <t>Section 2.2 Intensity target results</t>
  </si>
  <si>
    <r>
      <rPr>
        <b/>
        <sz val="14"/>
        <color rgb="FFB42D33"/>
        <rFont val="Arial"/>
        <family val="2"/>
      </rPr>
      <t>IMPORTANT:</t>
    </r>
    <r>
      <rPr>
        <sz val="14"/>
        <color rgb="FFB42D33"/>
        <rFont val="Arial"/>
        <family val="2"/>
      </rPr>
      <t xml:space="preserve"> By using this tool you acknowledge that you have read, understood and agree to our Terms of Use and Disclaimer.</t>
    </r>
  </si>
  <si>
    <t>Terms of use</t>
  </si>
  <si>
    <t>Disclaimer</t>
  </si>
  <si>
    <t>References</t>
  </si>
  <si>
    <t>History of revisions</t>
  </si>
  <si>
    <t xml:space="preserve">Version </t>
  </si>
  <si>
    <t>Release date</t>
  </si>
  <si>
    <t>Description</t>
  </si>
  <si>
    <t>Released for public use</t>
  </si>
  <si>
    <t>Acronyms and definitions</t>
  </si>
  <si>
    <t>IEA</t>
  </si>
  <si>
    <t>International Energy Agency</t>
  </si>
  <si>
    <t>SDA</t>
  </si>
  <si>
    <t>Sectoral Decarbonization Approach</t>
  </si>
  <si>
    <t>1.5C</t>
  </si>
  <si>
    <t>Climate scenario aligned with a 1.5 degree temperature goal</t>
  </si>
  <si>
    <t>Metric tons of carbon dioxide equivalent</t>
  </si>
  <si>
    <t>kgCO2e</t>
  </si>
  <si>
    <t>Kilograms of carbon dioxide equivalent</t>
  </si>
  <si>
    <t>IEA (2021), Net Zero by 2050, IEA, Paris https://www.iea.org/reports/net-zero-by-2050</t>
  </si>
  <si>
    <t>This tool uses data from the IEA Net Zero Emissions (NZE) scenario, as well as a cross-sector pathway and FLAG sector pathway that were developed by the SBTi. For a complete list of citations, please see SBTi (2021), Pathways to Net-Zero.</t>
  </si>
  <si>
    <t>Science Based Targets initiative (2021), Pathways to Net-Zero: SBTi Technical Summary https://sciencebasedtargets.org/resources/files/Pathway-to-Net-Zero.pdf</t>
  </si>
  <si>
    <t>NZE</t>
  </si>
  <si>
    <t>Net-Zero Emissions scenario from IEA (2021), Net Zero by 2050</t>
  </si>
  <si>
    <t>S1Abs target</t>
  </si>
  <si>
    <t>S12Abs target</t>
  </si>
  <si>
    <t>Cross-sector pathway</t>
  </si>
  <si>
    <t>S12Int target</t>
  </si>
  <si>
    <t>Intensity conversion</t>
  </si>
  <si>
    <t>1.0</t>
  </si>
  <si>
    <t>1.0.1</t>
  </si>
  <si>
    <t>Bug fix (base year emissions sum for scope 1,2 &amp; 3 intensity targets), rename and unhide Calculations and Lists sheets by default</t>
  </si>
  <si>
    <t>1.0.2</t>
  </si>
  <si>
    <t>Rename Forest, Land and Agriculture pathway to Agriculture pathway and fix Agriculture pathway data error</t>
  </si>
  <si>
    <t>1.0.3</t>
  </si>
  <si>
    <t>Remove dummy data from tool.</t>
  </si>
  <si>
    <t>IMPORTANT NOTICE:</t>
  </si>
  <si>
    <t>SBTi’s modeled pathways in this tool outline the minimum ambition required to meet a given temperature scenario. Companies are encouraged to set targets that are more ambitious than the minimum required reduction.</t>
  </si>
  <si>
    <t>FLAG (Agriculture only)</t>
  </si>
  <si>
    <t>Sector applicability table</t>
  </si>
  <si>
    <t>Pathways</t>
  </si>
  <si>
    <t>Additional comments</t>
  </si>
  <si>
    <t>Companies not covered by SBTi sector guidance</t>
  </si>
  <si>
    <t>Aluminium</t>
  </si>
  <si>
    <t>Apparel &amp; Footwear</t>
  </si>
  <si>
    <t>Aviation</t>
  </si>
  <si>
    <t>Aviation Tool</t>
  </si>
  <si>
    <t>Aviation sector pathway, cross-sector pathway</t>
  </si>
  <si>
    <t>Buildings</t>
  </si>
  <si>
    <t>Buildings sector pathways (Services &amp; Residential)</t>
  </si>
  <si>
    <t>Cement sector pathway, cross-sector pathway</t>
  </si>
  <si>
    <t>Chemicals</t>
  </si>
  <si>
    <t>Financial Institutions</t>
  </si>
  <si>
    <t>N/A</t>
  </si>
  <si>
    <t>FLAG</t>
  </si>
  <si>
    <t>FLAG (Agriculture only) sector pathway</t>
  </si>
  <si>
    <t>Long-term forestry pathway will be available in future guidance &amp; tools.</t>
  </si>
  <si>
    <t>ICT</t>
  </si>
  <si>
    <t>Maritime Transport</t>
  </si>
  <si>
    <t>Maritime Tool</t>
  </si>
  <si>
    <t>Maritime sector pathway, cross-sector pathway</t>
  </si>
  <si>
    <t>Oil &amp; Gas</t>
  </si>
  <si>
    <t>Currently, the SBTi is unable to accept commitments or validate targets for companies in the oil and gas or fossil fuels sectors.</t>
  </si>
  <si>
    <t>Power</t>
  </si>
  <si>
    <t>Power sector pathway</t>
  </si>
  <si>
    <t xml:space="preserve">Steel </t>
  </si>
  <si>
    <t>Steel Tool</t>
  </si>
  <si>
    <t>Steel sector pathway, cross-sector pathway</t>
  </si>
  <si>
    <t>SBTi is developing a Net-Zero Standard for FIs and cannot validate net-zero targets for this sector before the guidance is completed.</t>
  </si>
  <si>
    <t>Primary tool</t>
  </si>
  <si>
    <t>Secondary tool</t>
  </si>
  <si>
    <t>tCO2e/t</t>
  </si>
  <si>
    <t>tCO2e/MWh</t>
  </si>
  <si>
    <t>tCO2e/custom unit</t>
  </si>
  <si>
    <t>tCO2e/unit of value added</t>
  </si>
  <si>
    <t>The following table indicates the appropriate target setting tool for use in modeling long-term targets in each sector for which the SBTi provides sector-specific guidance.</t>
  </si>
  <si>
    <t>1.1</t>
  </si>
  <si>
    <t>1.0.4</t>
  </si>
  <si>
    <t>Updated steel units.</t>
  </si>
  <si>
    <t>This Tool is intended to enable companies to develop appropriate science-based emissions reductions targets, as well as to assist companies and interested third parties in assessing and evaluating companies' targets. 
These terms of use govern all access to and use of the Tool. Please read these terms carefully before accessing or using the Tool and any associated materials. By accepting these terms, you indicate that you have read and understood them and that you agree to abide by them. If you do not agree to these terms, you will not be able to use the Tool. 
It is your responsibility to check these terms periodically for changes. Your continued use of the Tool following the posting of any changes to these terms constitutes acceptance of those changes.</t>
  </si>
  <si>
    <t>Corporate Net-Zero Tool</t>
  </si>
  <si>
    <t>For additional terms and definitions, consult the SBTi glossary: http://sciencebasedtargets.org/glossary</t>
  </si>
  <si>
    <t>SBTi online resources</t>
  </si>
  <si>
    <t>Science Based Targets initiative website</t>
  </si>
  <si>
    <t xml:space="preserve">SBTi Step by step process </t>
  </si>
  <si>
    <t>SBTi Resources</t>
  </si>
  <si>
    <t xml:space="preserve">SBTi Criteria and Recommendations </t>
  </si>
  <si>
    <t>SBTi Corporate Target Submission Form</t>
  </si>
  <si>
    <t>SBTi Sector Guidance</t>
  </si>
  <si>
    <t>Section 1.1: Input emissions data as required by the selected Target Coverage. Required input fields are highlighted in yellow.</t>
  </si>
  <si>
    <t>Section 1.2: Summary of emissions reduction target data, absolute emissions based target setting methods.</t>
  </si>
  <si>
    <t>To calculate absolute targets, please use Section 1.1. Input data (absolute targets)</t>
  </si>
  <si>
    <t>Section 2.1: Input emissions and activity data as required by the selected Target Coverage and Target Setting Method. Required input fields are highlighted in yellow.</t>
  </si>
  <si>
    <t>Section 2.2: Summary of emissions reduction target data, intensity based target setting methods.</t>
  </si>
  <si>
    <t>Optional: Target aggregation template for use when setting multiple Net Zero targets.</t>
  </si>
  <si>
    <t>OPTIONAL - TARGET AGGREGATION TEMPLATE</t>
  </si>
  <si>
    <t>Although reasonable care was taken in the preparation of this Tool, the Science Based Targets initiative (SBTi) hereby states and affirms that the Tool is provided without warranty, either expressed or implied, of accuracy, completeness or fitness for purpose. The SBTi hereby further disclaims any liability, direct or indirect, for damages or loss relating to the use of this Tool to the fullest extent permitted by law. This Tool is based on a voluntary framework or procedures and is not intended to replace the legal or regulatory requirements of any country. 
Developing science-based targets is a multi-step process and appropriate company-wide science-based targets can only be developed after careful consideration of the necessary input data regarding company emissions and activity levels. Only then should emissions targets be developed. The SBTi does not examine, verify or hold any such input data provided by users of the Tool.
The information (including data) contained in the Tool is not intended to constitute or form the basis of any advice (financial or otherwise). The Tool relies on data obtained from a variety of third-party sources. This data was obtained from sources believed by SBTi be reliable, but there can be no assurance as to the accuracy or completeness of this data. Further, scenarios and assumptions included in the Tool are inherently uncertain due to events or combinations of events that cannot reasonably be foreseen, including, without limitation, the actions of governments, organizations and individuals. The SBTi does not accept any liability for any claim or loss arising from any use of or reliance on any data or information in the Tool. 
This Tool is protected by copyright. Information or material from this Tool may be reproduced only in unaltered form for personal, non-commercial use. All other rights are reserved. Information or material used from this Tool may be used only for the purposes of private study, research, criticism, or review permitted under the Copyright Designs &amp; Patents Act 1988 as amended from time to time ('Copyright Act'). Any reproduction permitted in accordance with the Copyright Act shall acknowledge this Tool as the source of any selected passage, extract, diagram, content or other information. 
The SBTi reserves the right to revise or withdraw this Tool according to a set revision schedule or as advisable to reflect the most recent emissions scenarios, regulatory, legal or scientific developments, and GHG accounting best practices, and will not be liable if for any reason the Tool is unavailable at any time or for any period.
“Science Based Targets initiative” and “SBTi” refer to the Science Based Targets initiative, a private company registered in England number 14960097 and registered as a UK Charity number 1205768. © SBTi 2024</t>
  </si>
  <si>
    <t>SBTi Criteria Assessment Indicators</t>
  </si>
  <si>
    <t>SBTi Procedure for Validation of SBTi Targets</t>
  </si>
  <si>
    <t>Foundations of Science-based Target Setting</t>
  </si>
  <si>
    <t>Net-Zero Tool</t>
  </si>
  <si>
    <t>SBTi Corporate Net-Zero Standard</t>
  </si>
  <si>
    <t>Net-Zero Tool User Guide</t>
  </si>
  <si>
    <t>Tonnes of hot rolled steel</t>
  </si>
  <si>
    <t>ton of hot rolled steel</t>
  </si>
  <si>
    <t>Changed name from 'Net Zero Tool' to 'Corporate Net-Zero Tool'.
Removed 'Renewable electricity' from Target Coverage dropdown options in accordance with SBTi Criteria Assessment Indicators v1.0.
Extended base year eligibility to 2023.
Updated unit labels in Net-Zero Tool Section 2.2 Intensity target results.
Renamed Agriculture pathway to FLAG (Agriculture only).
Added sector applicability table.
Updated disclaimer and terms of use text.
Updated target data formatting.
Added User Guide to Net-Zero Tool tab.</t>
  </si>
  <si>
    <t>1.1.1</t>
  </si>
  <si>
    <t>Extended base year eligibility to 2024.</t>
  </si>
  <si>
    <t>Buildings Tool</t>
  </si>
  <si>
    <t>Removed sector pathways 'Services - Buildings' &amp; 'Residential - Buildings' in accordance with updated Buildings sector guidance &amp; target-setting tool.
Added error handling features.</t>
  </si>
  <si>
    <t>1.2.1</t>
  </si>
  <si>
    <t>Extended base year eligibility through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</si>
</sst>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409]d\-mmm\-yy;@"/>
    <numFmt numFmtId="166" formatCode="0.0"/>
    <numFmt numFmtId="167" formatCode="0.00000"/>
  </numFmts>
  <fonts count="43"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8"/>
      <name val="Calibri"/>
      <family val="2"/>
      <scheme val="minor"/>
    </font>
    <font>
      <sz val="18"/>
      <color theme="1"/>
      <name val="Arial"/>
      <family val="2"/>
    </font>
    <font>
      <b/>
      <sz val="22"/>
      <color theme="1"/>
      <name val="Arial"/>
      <family val="2"/>
    </font>
    <font>
      <b/>
      <sz val="10"/>
      <color theme="1"/>
      <name val="Arial"/>
      <family val="2"/>
    </font>
    <font>
      <u/>
      <sz val="12"/>
      <color theme="10"/>
      <name val="Calibri"/>
      <family val="2"/>
      <scheme val="minor"/>
    </font>
    <font>
      <u/>
      <sz val="10"/>
      <color theme="10"/>
      <name val="Arial"/>
      <family val="2"/>
    </font>
    <font>
      <sz val="12"/>
      <color theme="1"/>
      <name val="Calibri"/>
      <family val="2"/>
      <scheme val="minor"/>
    </font>
    <font>
      <sz val="12"/>
      <color theme="1"/>
      <name val="Arial"/>
      <family val="2"/>
    </font>
    <font>
      <b/>
      <sz val="12"/>
      <color theme="1"/>
      <name val="Arial"/>
      <family val="2"/>
    </font>
    <font>
      <b/>
      <sz val="18"/>
      <color rgb="FFFF0000"/>
      <name val="Arial"/>
      <family val="2"/>
    </font>
    <font>
      <sz val="10"/>
      <color theme="0"/>
      <name val="Arial"/>
      <family val="2"/>
    </font>
    <font>
      <sz val="10"/>
      <color theme="1"/>
      <name val="Arial"/>
      <family val="2"/>
    </font>
    <font>
      <i/>
      <sz val="9"/>
      <color theme="1"/>
      <name val="Arial"/>
      <family val="2"/>
    </font>
    <font>
      <sz val="9"/>
      <color theme="1"/>
      <name val="Arial"/>
      <family val="2"/>
    </font>
    <font>
      <sz val="10"/>
      <color rgb="FF7030A0"/>
      <name val="Arial"/>
      <family val="2"/>
    </font>
    <font>
      <b/>
      <sz val="14"/>
      <color theme="0"/>
      <name val="Arial"/>
      <family val="2"/>
    </font>
    <font>
      <sz val="10"/>
      <name val="Arial"/>
      <family val="2"/>
    </font>
    <font>
      <b/>
      <sz val="10"/>
      <name val="Arial"/>
      <family val="2"/>
    </font>
    <font>
      <sz val="11"/>
      <name val="Calibri"/>
      <family val="2"/>
      <scheme val="minor"/>
    </font>
    <font>
      <b/>
      <sz val="11"/>
      <color theme="0"/>
      <name val="Arial"/>
      <family val="2"/>
    </font>
    <font>
      <sz val="11"/>
      <color theme="1"/>
      <name val="Arial"/>
      <family val="2"/>
    </font>
    <font>
      <sz val="9"/>
      <name val="Arial"/>
      <family val="2"/>
    </font>
    <font>
      <b/>
      <sz val="22"/>
      <name val="Arial"/>
      <family val="2"/>
    </font>
    <font>
      <b/>
      <sz val="24"/>
      <name val="Arial"/>
      <family val="2"/>
    </font>
    <font>
      <sz val="14"/>
      <color rgb="FFB42D33"/>
      <name val="Arial"/>
      <family val="2"/>
    </font>
    <font>
      <b/>
      <sz val="14"/>
      <color rgb="FFB42D33"/>
      <name val="Arial"/>
      <family val="2"/>
    </font>
    <font>
      <sz val="10"/>
      <color rgb="FF00546E"/>
      <name val="Arial"/>
      <family val="2"/>
    </font>
    <font>
      <b/>
      <sz val="20"/>
      <color rgb="FF00546E"/>
      <name val="Arial"/>
      <family val="2"/>
    </font>
    <font>
      <b/>
      <sz val="16"/>
      <color rgb="FF00546E"/>
      <name val="Arial"/>
      <family val="2"/>
    </font>
    <font>
      <sz val="11"/>
      <color theme="0"/>
      <name val="Arial"/>
      <family val="2"/>
    </font>
    <font>
      <b/>
      <sz val="16"/>
      <color theme="5" tint="-0.499984740745262"/>
      <name val="Arial"/>
      <family val="2"/>
    </font>
    <font>
      <sz val="11"/>
      <color rgb="FF1F497D"/>
      <name val="Calibri"/>
      <family val="2"/>
    </font>
    <font>
      <b/>
      <u/>
      <sz val="10"/>
      <color theme="0"/>
      <name val="Arial"/>
      <family val="2"/>
    </font>
    <font>
      <b/>
      <sz val="10"/>
      <color theme="0"/>
      <name val="Arial"/>
      <family val="2"/>
    </font>
    <font>
      <u/>
      <sz val="12"/>
      <color theme="0"/>
      <name val="Calibri"/>
      <family val="2"/>
      <scheme val="minor"/>
    </font>
    <font>
      <sz val="11"/>
      <color theme="9" tint="-0.249977111117893"/>
      <name val="Calibri"/>
      <family val="2"/>
      <scheme val="minor"/>
    </font>
    <font>
      <b/>
      <sz val="11"/>
      <color theme="1"/>
      <name val="Arial"/>
      <family val="2"/>
    </font>
    <font>
      <u/>
      <sz val="10"/>
      <color theme="0"/>
      <name val="Arial"/>
      <family val="2"/>
    </font>
    <font>
      <b/>
      <i/>
      <sz val="10"/>
      <color theme="1"/>
      <name val="Arial"/>
      <family val="2"/>
    </font>
  </fonts>
  <fills count="8">
    <fill>
      <patternFill patternType="none"/>
    </fill>
    <fill>
      <patternFill patternType="gray125"/>
    </fill>
    <fill>
      <patternFill patternType="solid">
        <fgColor rgb="FF00759A"/>
        <bgColor indexed="64"/>
      </patternFill>
    </fill>
    <fill>
      <patternFill patternType="solid">
        <fgColor rgb="FF00546E"/>
        <bgColor indexed="64"/>
      </patternFill>
    </fill>
    <fill>
      <patternFill patternType="solid">
        <fgColor rgb="FFF7D379"/>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0"/>
        <bgColor indexed="64"/>
      </patternFill>
    </fill>
  </fills>
  <borders count="20">
    <border>
      <left/>
      <right/>
      <top/>
      <bottom/>
      <diagonal/>
    </border>
    <border>
      <left/>
      <right/>
      <top/>
      <bottom style="thick">
        <color theme="0"/>
      </bottom>
      <diagonal/>
    </border>
    <border>
      <left/>
      <right/>
      <top style="thick">
        <color theme="0"/>
      </top>
      <bottom/>
      <diagonal/>
    </border>
    <border>
      <left/>
      <right/>
      <top style="thick">
        <color theme="0"/>
      </top>
      <bottom style="thick">
        <color theme="0"/>
      </bottom>
      <diagonal/>
    </border>
    <border>
      <left style="medium">
        <color theme="0"/>
      </left>
      <right style="medium">
        <color theme="0"/>
      </right>
      <top style="medium">
        <color theme="0"/>
      </top>
      <bottom style="medium">
        <color theme="0"/>
      </bottom>
      <diagonal/>
    </border>
    <border>
      <left style="medium">
        <color theme="0"/>
      </left>
      <right/>
      <top style="medium">
        <color theme="0"/>
      </top>
      <bottom style="medium">
        <color theme="0"/>
      </bottom>
      <diagonal/>
    </border>
    <border>
      <left/>
      <right/>
      <top style="medium">
        <color theme="0"/>
      </top>
      <bottom style="medium">
        <color theme="0"/>
      </bottom>
      <diagonal/>
    </border>
    <border>
      <left/>
      <right style="medium">
        <color theme="0"/>
      </right>
      <top style="medium">
        <color theme="0"/>
      </top>
      <bottom style="medium">
        <color theme="0"/>
      </bottom>
      <diagonal/>
    </border>
    <border>
      <left/>
      <right style="thin">
        <color rgb="FF00759A"/>
      </right>
      <top/>
      <bottom/>
      <diagonal/>
    </border>
    <border>
      <left/>
      <right/>
      <top/>
      <bottom style="medium">
        <color rgb="FF00759A"/>
      </bottom>
      <diagonal/>
    </border>
    <border>
      <left/>
      <right/>
      <top/>
      <bottom style="thin">
        <color rgb="FF00546E"/>
      </bottom>
      <diagonal/>
    </border>
    <border>
      <left/>
      <right/>
      <top style="thin">
        <color rgb="FF00546E"/>
      </top>
      <bottom/>
      <diagonal/>
    </border>
    <border>
      <left/>
      <right style="thick">
        <color theme="0"/>
      </right>
      <top/>
      <bottom style="thick">
        <color theme="0"/>
      </bottom>
      <diagonal/>
    </border>
    <border>
      <left style="thick">
        <color theme="0"/>
      </left>
      <right/>
      <top/>
      <bottom style="thick">
        <color theme="0"/>
      </bottom>
      <diagonal/>
    </border>
    <border>
      <left/>
      <right style="thick">
        <color theme="0"/>
      </right>
      <top style="thick">
        <color theme="0"/>
      </top>
      <bottom/>
      <diagonal/>
    </border>
    <border>
      <left style="thick">
        <color theme="0"/>
      </left>
      <right/>
      <top style="thick">
        <color theme="0"/>
      </top>
      <bottom/>
      <diagonal/>
    </border>
    <border>
      <left style="thick">
        <color theme="0"/>
      </left>
      <right style="thick">
        <color theme="0"/>
      </right>
      <top style="thick">
        <color theme="0"/>
      </top>
      <bottom/>
      <diagonal/>
    </border>
    <border>
      <left style="thick">
        <color theme="0"/>
      </left>
      <right/>
      <top style="thick">
        <color theme="0"/>
      </top>
      <bottom style="thick">
        <color theme="0"/>
      </bottom>
      <diagonal/>
    </border>
    <border>
      <left/>
      <right style="thick">
        <color theme="0"/>
      </right>
      <top style="thick">
        <color theme="0"/>
      </top>
      <bottom style="thick">
        <color theme="0"/>
      </bottom>
      <diagonal/>
    </border>
    <border>
      <left/>
      <right/>
      <top style="thin">
        <color rgb="FF00546E"/>
      </top>
      <bottom style="thick">
        <color theme="0"/>
      </bottom>
      <diagonal/>
    </border>
  </borders>
  <cellStyleXfs count="4">
    <xf numFmtId="0" fontId="0" fillId="0" borderId="0"/>
    <xf numFmtId="9" fontId="1" fillId="0" borderId="0" applyFont="0" applyFill="0" applyBorder="0" applyAlignment="0" applyProtection="0"/>
    <xf numFmtId="0" fontId="8" fillId="0" borderId="0" applyNumberFormat="0" applyFill="0" applyBorder="0" applyAlignment="0" applyProtection="0"/>
    <xf numFmtId="0" fontId="10" fillId="0" borderId="0"/>
  </cellStyleXfs>
  <cellXfs count="142">
    <xf numFmtId="0" fontId="0" fillId="0" borderId="0" xfId="0"/>
    <xf numFmtId="0" fontId="5" fillId="0" borderId="0" xfId="0" applyFont="1"/>
    <xf numFmtId="0" fontId="6" fillId="0" borderId="0" xfId="0" applyFont="1" applyAlignment="1">
      <alignment vertical="center"/>
    </xf>
    <xf numFmtId="0" fontId="0" fillId="0" borderId="0" xfId="0" applyAlignment="1">
      <alignment vertical="center"/>
    </xf>
    <xf numFmtId="0" fontId="7" fillId="0" borderId="0" xfId="0" applyFont="1" applyAlignment="1">
      <alignment horizontal="right" vertical="center"/>
    </xf>
    <xf numFmtId="0" fontId="9" fillId="0" borderId="0" xfId="2" applyFont="1" applyFill="1" applyBorder="1" applyAlignment="1" applyProtection="1">
      <alignment vertical="center"/>
    </xf>
    <xf numFmtId="0" fontId="11" fillId="2" borderId="0" xfId="3" applyFont="1" applyFill="1"/>
    <xf numFmtId="0" fontId="12" fillId="0" borderId="0" xfId="0" applyFont="1"/>
    <xf numFmtId="0" fontId="13" fillId="0" borderId="0" xfId="0" applyFont="1"/>
    <xf numFmtId="0" fontId="7" fillId="0" borderId="0" xfId="0" applyFont="1"/>
    <xf numFmtId="0" fontId="14" fillId="3" borderId="1" xfId="3" applyFont="1" applyFill="1" applyBorder="1" applyAlignment="1">
      <alignment horizontal="left" vertical="center" indent="2"/>
    </xf>
    <xf numFmtId="0" fontId="15" fillId="0" borderId="0" xfId="0" applyFont="1"/>
    <xf numFmtId="0" fontId="15" fillId="4" borderId="2" xfId="3" applyFont="1" applyFill="1" applyBorder="1" applyAlignment="1" applyProtection="1">
      <alignment horizontal="center" vertical="center"/>
      <protection locked="0"/>
    </xf>
    <xf numFmtId="0" fontId="16" fillId="0" borderId="0" xfId="0" applyFont="1" applyAlignment="1">
      <alignment vertical="center"/>
    </xf>
    <xf numFmtId="0" fontId="14" fillId="3" borderId="3" xfId="3" applyFont="1" applyFill="1" applyBorder="1" applyAlignment="1">
      <alignment horizontal="left" vertical="center" indent="2"/>
    </xf>
    <xf numFmtId="0" fontId="0" fillId="0" borderId="0" xfId="0" applyAlignment="1">
      <alignment vertical="top" wrapText="1"/>
    </xf>
    <xf numFmtId="3" fontId="0" fillId="0" borderId="0" xfId="0" applyNumberFormat="1" applyAlignment="1">
      <alignment horizontal="center"/>
    </xf>
    <xf numFmtId="0" fontId="17" fillId="0" borderId="0" xfId="0" applyFont="1"/>
    <xf numFmtId="0" fontId="18" fillId="0" borderId="0" xfId="0" applyFont="1"/>
    <xf numFmtId="0" fontId="14" fillId="0" borderId="0" xfId="0" applyFont="1"/>
    <xf numFmtId="0" fontId="7" fillId="0" borderId="0" xfId="0" applyFont="1" applyAlignment="1">
      <alignment horizontal="center" vertical="center"/>
    </xf>
    <xf numFmtId="0" fontId="7" fillId="0" borderId="0" xfId="0" applyFont="1" applyAlignment="1">
      <alignment vertical="center"/>
    </xf>
    <xf numFmtId="4" fontId="15" fillId="5" borderId="1" xfId="3" applyNumberFormat="1" applyFont="1" applyFill="1" applyBorder="1" applyAlignment="1">
      <alignment horizontal="center" vertical="center"/>
    </xf>
    <xf numFmtId="4" fontId="7" fillId="0" borderId="0" xfId="0" applyNumberFormat="1" applyFont="1" applyProtection="1">
      <protection locked="0"/>
    </xf>
    <xf numFmtId="0" fontId="0" fillId="0" borderId="0" xfId="0" applyProtection="1">
      <protection locked="0"/>
    </xf>
    <xf numFmtId="4" fontId="15" fillId="5" borderId="3" xfId="3" applyNumberFormat="1" applyFont="1" applyFill="1" applyBorder="1" applyAlignment="1">
      <alignment horizontal="center" vertical="center"/>
    </xf>
    <xf numFmtId="0" fontId="0" fillId="0" borderId="0" xfId="0" applyAlignment="1">
      <alignment horizontal="center"/>
    </xf>
    <xf numFmtId="0" fontId="3" fillId="0" borderId="0" xfId="0" applyFont="1"/>
    <xf numFmtId="0" fontId="19" fillId="2" borderId="0" xfId="3" applyFont="1" applyFill="1" applyAlignment="1">
      <alignment horizontal="left" vertical="center" indent="2"/>
    </xf>
    <xf numFmtId="0" fontId="3" fillId="0" borderId="0" xfId="0" applyFont="1" applyAlignment="1">
      <alignment horizontal="center"/>
    </xf>
    <xf numFmtId="0" fontId="14" fillId="3" borderId="0" xfId="3" applyFont="1" applyFill="1" applyAlignment="1">
      <alignment horizontal="left" vertical="center" indent="2"/>
    </xf>
    <xf numFmtId="0" fontId="15" fillId="5" borderId="2" xfId="3" applyFont="1" applyFill="1" applyBorder="1" applyAlignment="1" applyProtection="1">
      <alignment horizontal="center" vertical="center"/>
      <protection locked="0"/>
    </xf>
    <xf numFmtId="0" fontId="16" fillId="0" borderId="0" xfId="0" applyFont="1"/>
    <xf numFmtId="0" fontId="2" fillId="0" borderId="0" xfId="0" applyFont="1"/>
    <xf numFmtId="9" fontId="2" fillId="0" borderId="0" xfId="0" applyNumberFormat="1" applyFont="1"/>
    <xf numFmtId="10" fontId="15" fillId="5" borderId="3" xfId="1" applyNumberFormat="1" applyFont="1" applyFill="1" applyBorder="1" applyAlignment="1">
      <alignment horizontal="center" vertical="center"/>
    </xf>
    <xf numFmtId="10" fontId="15" fillId="5" borderId="1" xfId="1" applyNumberFormat="1" applyFont="1" applyFill="1" applyBorder="1" applyAlignment="1">
      <alignment horizontal="center" vertical="center"/>
    </xf>
    <xf numFmtId="4" fontId="15" fillId="5" borderId="2" xfId="3" applyNumberFormat="1" applyFont="1" applyFill="1" applyBorder="1" applyAlignment="1" applyProtection="1">
      <alignment horizontal="center" vertical="center"/>
      <protection locked="0"/>
    </xf>
    <xf numFmtId="164" fontId="0" fillId="0" borderId="0" xfId="1" applyNumberFormat="1" applyFont="1"/>
    <xf numFmtId="4" fontId="20" fillId="5" borderId="2" xfId="3" applyNumberFormat="1" applyFont="1" applyFill="1" applyBorder="1" applyAlignment="1">
      <alignment horizontal="center" vertical="center"/>
    </xf>
    <xf numFmtId="4" fontId="21" fillId="0" borderId="0" xfId="0" applyNumberFormat="1" applyFont="1" applyProtection="1">
      <protection locked="0"/>
    </xf>
    <xf numFmtId="0" fontId="22" fillId="0" borderId="0" xfId="0" applyFont="1" applyProtection="1">
      <protection locked="0"/>
    </xf>
    <xf numFmtId="0" fontId="22" fillId="0" borderId="0" xfId="0" applyFont="1"/>
    <xf numFmtId="4" fontId="15" fillId="5" borderId="1" xfId="3" applyNumberFormat="1" applyFont="1" applyFill="1" applyBorder="1" applyAlignment="1">
      <alignment horizontal="left" vertical="center"/>
    </xf>
    <xf numFmtId="10" fontId="20" fillId="5" borderId="2" xfId="1" applyNumberFormat="1" applyFont="1" applyFill="1" applyBorder="1" applyAlignment="1">
      <alignment horizontal="center" vertical="center"/>
    </xf>
    <xf numFmtId="0" fontId="23" fillId="2" borderId="0" xfId="3" applyFont="1" applyFill="1" applyAlignment="1">
      <alignment horizontal="left" vertical="center" indent="2"/>
    </xf>
    <xf numFmtId="0" fontId="24" fillId="2" borderId="0" xfId="3" applyFont="1" applyFill="1"/>
    <xf numFmtId="3" fontId="22" fillId="0" borderId="0" xfId="0" applyNumberFormat="1" applyFont="1" applyAlignment="1">
      <alignment horizontal="center"/>
    </xf>
    <xf numFmtId="0" fontId="25" fillId="0" borderId="0" xfId="0" applyFont="1"/>
    <xf numFmtId="0" fontId="0" fillId="0" borderId="8" xfId="0" applyBorder="1"/>
    <xf numFmtId="0" fontId="15" fillId="4" borderId="0" xfId="3" applyFont="1" applyFill="1" applyAlignment="1" applyProtection="1">
      <alignment horizontal="center" vertical="center"/>
      <protection locked="0"/>
    </xf>
    <xf numFmtId="0" fontId="0" fillId="0" borderId="9" xfId="0" applyBorder="1"/>
    <xf numFmtId="0" fontId="7" fillId="0" borderId="9" xfId="0" applyFont="1" applyBorder="1" applyAlignment="1">
      <alignment horizontal="right" vertical="center"/>
    </xf>
    <xf numFmtId="0" fontId="0" fillId="0" borderId="9" xfId="0" applyBorder="1" applyAlignment="1">
      <alignment vertical="center"/>
    </xf>
    <xf numFmtId="0" fontId="9" fillId="0" borderId="9" xfId="2" applyFont="1" applyFill="1" applyBorder="1" applyAlignment="1" applyProtection="1">
      <alignment vertical="center"/>
    </xf>
    <xf numFmtId="0" fontId="0" fillId="7" borderId="0" xfId="0" applyFill="1"/>
    <xf numFmtId="0" fontId="27" fillId="7" borderId="0" xfId="0" applyFont="1" applyFill="1" applyAlignment="1" applyProtection="1">
      <alignment vertical="center"/>
      <protection hidden="1"/>
    </xf>
    <xf numFmtId="0" fontId="7" fillId="7" borderId="0" xfId="0" applyFont="1" applyFill="1" applyAlignment="1" applyProtection="1">
      <alignment horizontal="right" vertical="center"/>
      <protection hidden="1"/>
    </xf>
    <xf numFmtId="0" fontId="0" fillId="7" borderId="0" xfId="0" applyFill="1" applyAlignment="1">
      <alignment vertical="center"/>
    </xf>
    <xf numFmtId="0" fontId="0" fillId="7" borderId="0" xfId="0" applyFill="1" applyAlignment="1" applyProtection="1">
      <alignment vertical="center"/>
      <protection hidden="1"/>
    </xf>
    <xf numFmtId="0" fontId="9" fillId="7" borderId="0" xfId="2" applyFont="1" applyFill="1" applyBorder="1" applyAlignment="1" applyProtection="1">
      <alignment vertical="center"/>
      <protection hidden="1"/>
    </xf>
    <xf numFmtId="0" fontId="10" fillId="7" borderId="10" xfId="3" applyFill="1" applyBorder="1"/>
    <xf numFmtId="0" fontId="10" fillId="7" borderId="0" xfId="3" applyFill="1" applyAlignment="1">
      <alignment vertical="top" wrapText="1"/>
    </xf>
    <xf numFmtId="0" fontId="30" fillId="7" borderId="0" xfId="3" applyFont="1" applyFill="1" applyAlignment="1">
      <alignment horizontal="left" vertical="top" wrapText="1"/>
    </xf>
    <xf numFmtId="0" fontId="15" fillId="7" borderId="0" xfId="0" applyFont="1" applyFill="1"/>
    <xf numFmtId="0" fontId="31" fillId="7" borderId="10" xfId="0" applyFont="1" applyFill="1" applyBorder="1" applyAlignment="1" applyProtection="1">
      <alignment vertical="center"/>
      <protection hidden="1"/>
    </xf>
    <xf numFmtId="0" fontId="32" fillId="7" borderId="10" xfId="0" applyFont="1" applyFill="1" applyBorder="1" applyAlignment="1" applyProtection="1">
      <alignment vertical="center"/>
      <protection hidden="1"/>
    </xf>
    <xf numFmtId="0" fontId="24" fillId="7" borderId="0" xfId="0" applyFont="1" applyFill="1" applyAlignment="1">
      <alignment horizontal="left" vertical="top" wrapText="1"/>
    </xf>
    <xf numFmtId="0" fontId="34" fillId="7" borderId="10" xfId="0" applyFont="1" applyFill="1" applyBorder="1" applyAlignment="1" applyProtection="1">
      <alignment vertical="center"/>
      <protection hidden="1"/>
    </xf>
    <xf numFmtId="0" fontId="0" fillId="7" borderId="0" xfId="0" applyFill="1" applyAlignment="1">
      <alignment horizontal="left" vertical="top" wrapText="1"/>
    </xf>
    <xf numFmtId="0" fontId="35" fillId="0" borderId="0" xfId="0" applyFont="1"/>
    <xf numFmtId="0" fontId="14" fillId="3" borderId="0" xfId="0" applyFont="1" applyFill="1" applyAlignment="1" applyProtection="1">
      <alignment horizontal="left" vertical="center"/>
      <protection hidden="1"/>
    </xf>
    <xf numFmtId="0" fontId="37" fillId="3" borderId="12" xfId="0" applyFont="1" applyFill="1" applyBorder="1" applyAlignment="1">
      <alignment horizontal="center" vertical="center"/>
    </xf>
    <xf numFmtId="0" fontId="14" fillId="3" borderId="14" xfId="0" quotePrefix="1" applyFont="1" applyFill="1" applyBorder="1" applyAlignment="1">
      <alignment horizontal="center" vertical="center"/>
    </xf>
    <xf numFmtId="0" fontId="37" fillId="3" borderId="14" xfId="0" quotePrefix="1" applyFont="1" applyFill="1" applyBorder="1" applyAlignment="1">
      <alignment horizontal="center" vertical="center"/>
    </xf>
    <xf numFmtId="166" fontId="0" fillId="7" borderId="0" xfId="0" applyNumberFormat="1" applyFill="1" applyAlignment="1">
      <alignment horizontal="left" vertical="center"/>
    </xf>
    <xf numFmtId="166" fontId="0" fillId="0" borderId="0" xfId="0" quotePrefix="1" applyNumberFormat="1" applyAlignment="1">
      <alignment horizontal="left" vertical="center" indent="1"/>
    </xf>
    <xf numFmtId="10" fontId="39" fillId="0" borderId="0" xfId="0" applyNumberFormat="1" applyFont="1"/>
    <xf numFmtId="9" fontId="39" fillId="0" borderId="0" xfId="0" applyNumberFormat="1" applyFont="1"/>
    <xf numFmtId="0" fontId="39" fillId="0" borderId="0" xfId="0" applyFont="1"/>
    <xf numFmtId="167" fontId="39" fillId="0" borderId="0" xfId="0" applyNumberFormat="1" applyFont="1" applyAlignment="1">
      <alignment horizontal="center"/>
    </xf>
    <xf numFmtId="11" fontId="39" fillId="0" borderId="0" xfId="0" applyNumberFormat="1" applyFont="1"/>
    <xf numFmtId="49" fontId="14" fillId="3" borderId="14" xfId="0" quotePrefix="1" applyNumberFormat="1" applyFont="1" applyFill="1" applyBorder="1" applyAlignment="1">
      <alignment horizontal="center" vertical="center"/>
    </xf>
    <xf numFmtId="0" fontId="15" fillId="5" borderId="2" xfId="3" applyFont="1" applyFill="1" applyBorder="1" applyAlignment="1">
      <alignment horizontal="center" vertical="center"/>
    </xf>
    <xf numFmtId="0" fontId="40" fillId="0" borderId="0" xfId="0" applyFont="1"/>
    <xf numFmtId="0" fontId="16" fillId="0" borderId="0" xfId="0" quotePrefix="1" applyFont="1"/>
    <xf numFmtId="0" fontId="37" fillId="3" borderId="12" xfId="0" applyFont="1" applyFill="1" applyBorder="1" applyAlignment="1">
      <alignment horizontal="left" vertical="center"/>
    </xf>
    <xf numFmtId="0" fontId="31" fillId="7" borderId="0" xfId="0" applyFont="1" applyFill="1" applyAlignment="1" applyProtection="1">
      <alignment vertical="center"/>
      <protection hidden="1"/>
    </xf>
    <xf numFmtId="0" fontId="34" fillId="7" borderId="0" xfId="0" applyFont="1" applyFill="1" applyAlignment="1" applyProtection="1">
      <alignment vertical="center"/>
      <protection hidden="1"/>
    </xf>
    <xf numFmtId="0" fontId="14" fillId="3" borderId="0" xfId="0" applyFont="1" applyFill="1" applyAlignment="1">
      <alignment vertical="center"/>
    </xf>
    <xf numFmtId="0" fontId="14" fillId="3" borderId="12" xfId="0" applyFont="1" applyFill="1" applyBorder="1" applyAlignment="1">
      <alignment horizontal="left" vertical="center" wrapText="1" indent="1"/>
    </xf>
    <xf numFmtId="0" fontId="14" fillId="3" borderId="12" xfId="0" applyFont="1" applyFill="1" applyBorder="1" applyAlignment="1">
      <alignment horizontal="left" vertical="center" indent="1"/>
    </xf>
    <xf numFmtId="0" fontId="0" fillId="0" borderId="1" xfId="0" applyBorder="1" applyProtection="1">
      <protection locked="0"/>
    </xf>
    <xf numFmtId="4" fontId="7" fillId="0" borderId="1" xfId="0" applyNumberFormat="1" applyFont="1" applyBorder="1" applyProtection="1">
      <protection locked="0"/>
    </xf>
    <xf numFmtId="0" fontId="24" fillId="0" borderId="0" xfId="0" applyFont="1"/>
    <xf numFmtId="0" fontId="15" fillId="0" borderId="0" xfId="0" applyFont="1" applyAlignment="1">
      <alignment vertical="center"/>
    </xf>
    <xf numFmtId="0" fontId="42" fillId="0" borderId="0" xfId="0" applyFont="1" applyAlignment="1">
      <alignment horizontal="center"/>
    </xf>
    <xf numFmtId="0" fontId="7" fillId="0" borderId="0" xfId="0" applyFont="1" applyAlignment="1">
      <alignment horizontal="center"/>
    </xf>
    <xf numFmtId="0" fontId="42" fillId="6" borderId="0" xfId="0" applyFont="1" applyFill="1"/>
    <xf numFmtId="0" fontId="15" fillId="6" borderId="4" xfId="0" applyFont="1" applyFill="1" applyBorder="1"/>
    <xf numFmtId="9" fontId="15" fillId="6" borderId="4" xfId="0" applyNumberFormat="1" applyFont="1" applyFill="1" applyBorder="1"/>
    <xf numFmtId="10" fontId="15" fillId="6" borderId="4" xfId="0" applyNumberFormat="1" applyFont="1" applyFill="1" applyBorder="1"/>
    <xf numFmtId="3" fontId="15" fillId="4" borderId="2" xfId="3" applyNumberFormat="1" applyFont="1" applyFill="1" applyBorder="1" applyAlignment="1" applyProtection="1">
      <alignment horizontal="center" vertical="center"/>
      <protection locked="0"/>
    </xf>
    <xf numFmtId="0" fontId="41" fillId="3" borderId="19" xfId="2" applyFont="1" applyFill="1" applyBorder="1" applyAlignment="1" applyProtection="1">
      <alignment horizontal="left" vertical="center" indent="9"/>
    </xf>
    <xf numFmtId="0" fontId="14" fillId="3" borderId="17" xfId="0" applyFont="1" applyFill="1" applyBorder="1" applyAlignment="1">
      <alignment horizontal="left" vertical="center" indent="1"/>
    </xf>
    <xf numFmtId="0" fontId="14" fillId="3" borderId="3" xfId="0" applyFont="1" applyFill="1" applyBorder="1" applyAlignment="1">
      <alignment horizontal="left" vertical="center" indent="1"/>
    </xf>
    <xf numFmtId="0" fontId="14" fillId="3" borderId="18" xfId="0" applyFont="1" applyFill="1" applyBorder="1" applyAlignment="1">
      <alignment horizontal="left" vertical="center" indent="1"/>
    </xf>
    <xf numFmtId="165" fontId="14" fillId="3" borderId="15" xfId="0" quotePrefix="1" applyNumberFormat="1" applyFont="1" applyFill="1" applyBorder="1" applyAlignment="1">
      <alignment horizontal="center" vertical="center"/>
    </xf>
    <xf numFmtId="165" fontId="14" fillId="3" borderId="14" xfId="0" quotePrefix="1" applyNumberFormat="1" applyFont="1" applyFill="1" applyBorder="1" applyAlignment="1">
      <alignment horizontal="center" vertical="center"/>
    </xf>
    <xf numFmtId="0" fontId="14" fillId="3" borderId="16" xfId="0" applyFont="1" applyFill="1" applyBorder="1" applyAlignment="1">
      <alignment horizontal="left" vertical="center" wrapText="1" indent="2"/>
    </xf>
    <xf numFmtId="0" fontId="14" fillId="3" borderId="15" xfId="0" applyFont="1" applyFill="1" applyBorder="1" applyAlignment="1">
      <alignment horizontal="left" vertical="center" wrapText="1" indent="2"/>
    </xf>
    <xf numFmtId="0" fontId="14" fillId="3" borderId="13" xfId="0" applyFont="1" applyFill="1" applyBorder="1" applyAlignment="1">
      <alignment horizontal="left" vertical="center" indent="2"/>
    </xf>
    <xf numFmtId="0" fontId="14" fillId="3" borderId="1" xfId="0" applyFont="1" applyFill="1" applyBorder="1" applyAlignment="1">
      <alignment horizontal="left" vertical="center" indent="2"/>
    </xf>
    <xf numFmtId="0" fontId="14" fillId="3" borderId="0" xfId="0" applyFont="1" applyFill="1" applyAlignment="1">
      <alignment horizontal="left" vertical="center" indent="2"/>
    </xf>
    <xf numFmtId="0" fontId="14" fillId="3" borderId="16" xfId="0" applyFont="1" applyFill="1" applyBorder="1" applyAlignment="1">
      <alignment horizontal="left" vertical="center" indent="2"/>
    </xf>
    <xf numFmtId="0" fontId="14" fillId="3" borderId="15" xfId="0" applyFont="1" applyFill="1" applyBorder="1" applyAlignment="1">
      <alignment horizontal="left" vertical="center" indent="2"/>
    </xf>
    <xf numFmtId="0" fontId="26" fillId="7" borderId="0" xfId="0" applyFont="1" applyFill="1" applyAlignment="1" applyProtection="1">
      <alignment horizontal="left" vertical="center"/>
      <protection hidden="1"/>
    </xf>
    <xf numFmtId="0" fontId="28" fillId="7" borderId="0" xfId="3" applyFont="1" applyFill="1" applyAlignment="1">
      <alignment horizontal="left" vertical="top" wrapText="1"/>
    </xf>
    <xf numFmtId="0" fontId="14" fillId="3" borderId="11" xfId="0" applyFont="1" applyFill="1" applyBorder="1" applyAlignment="1">
      <alignment horizontal="left" vertical="center" wrapText="1"/>
    </xf>
    <xf numFmtId="0" fontId="33" fillId="3" borderId="11" xfId="0" applyFont="1" applyFill="1" applyBorder="1" applyAlignment="1">
      <alignment horizontal="left" vertical="center" wrapText="1"/>
    </xf>
    <xf numFmtId="0" fontId="33" fillId="3" borderId="0" xfId="0" applyFont="1" applyFill="1" applyAlignment="1">
      <alignment horizontal="left" vertical="center" wrapText="1"/>
    </xf>
    <xf numFmtId="0" fontId="14" fillId="3" borderId="11" xfId="0" applyFont="1" applyFill="1" applyBorder="1" applyAlignment="1" applyProtection="1">
      <alignment horizontal="left" vertical="center" wrapText="1"/>
      <protection hidden="1"/>
    </xf>
    <xf numFmtId="0" fontId="14" fillId="3" borderId="11" xfId="0" applyFont="1" applyFill="1" applyBorder="1" applyAlignment="1" applyProtection="1">
      <alignment horizontal="left" vertical="center"/>
      <protection hidden="1"/>
    </xf>
    <xf numFmtId="0" fontId="14" fillId="3" borderId="0" xfId="0" applyFont="1" applyFill="1" applyAlignment="1">
      <alignment horizontal="left" vertical="center" wrapText="1"/>
    </xf>
    <xf numFmtId="0" fontId="41" fillId="3" borderId="0" xfId="2" applyFont="1" applyFill="1" applyBorder="1" applyAlignment="1" applyProtection="1">
      <alignment horizontal="left" vertical="center" wrapText="1" indent="2"/>
      <protection hidden="1"/>
    </xf>
    <xf numFmtId="0" fontId="36" fillId="3" borderId="0" xfId="2" applyFont="1" applyFill="1" applyBorder="1" applyAlignment="1" applyProtection="1">
      <alignment horizontal="left" vertical="center" wrapText="1" indent="2"/>
      <protection hidden="1"/>
    </xf>
    <xf numFmtId="0" fontId="38" fillId="3" borderId="0" xfId="2" applyFont="1" applyFill="1" applyBorder="1" applyAlignment="1" applyProtection="1">
      <alignment horizontal="left" vertical="center" wrapText="1" indent="2"/>
      <protection hidden="1"/>
    </xf>
    <xf numFmtId="0" fontId="37" fillId="3" borderId="13" xfId="0" applyFont="1" applyFill="1" applyBorder="1" applyAlignment="1">
      <alignment horizontal="center" vertical="center"/>
    </xf>
    <xf numFmtId="0" fontId="37" fillId="3" borderId="12" xfId="0" applyFont="1" applyFill="1" applyBorder="1" applyAlignment="1">
      <alignment horizontal="center" vertical="center"/>
    </xf>
    <xf numFmtId="0" fontId="37" fillId="3" borderId="1" xfId="0" applyFont="1" applyFill="1" applyBorder="1" applyAlignment="1">
      <alignment horizontal="center" vertical="center"/>
    </xf>
    <xf numFmtId="0" fontId="37" fillId="3" borderId="13" xfId="0" applyFont="1" applyFill="1" applyBorder="1" applyAlignment="1">
      <alignment horizontal="left" vertical="center"/>
    </xf>
    <xf numFmtId="0" fontId="37" fillId="3" borderId="1" xfId="0" applyFont="1" applyFill="1" applyBorder="1" applyAlignment="1">
      <alignment horizontal="left" vertical="center"/>
    </xf>
    <xf numFmtId="4" fontId="20" fillId="5" borderId="0" xfId="3" applyNumberFormat="1" applyFont="1" applyFill="1" applyAlignment="1">
      <alignment horizontal="center" vertical="center"/>
    </xf>
    <xf numFmtId="3" fontId="15" fillId="5" borderId="0" xfId="3" applyNumberFormat="1" applyFont="1" applyFill="1" applyAlignment="1">
      <alignment horizontal="center" vertical="center"/>
    </xf>
    <xf numFmtId="0" fontId="15" fillId="6" borderId="5" xfId="0" applyFont="1" applyFill="1" applyBorder="1" applyAlignment="1">
      <alignment horizontal="center"/>
    </xf>
    <xf numFmtId="0" fontId="15" fillId="6" borderId="6" xfId="0" applyFont="1" applyFill="1" applyBorder="1" applyAlignment="1">
      <alignment horizontal="center"/>
    </xf>
    <xf numFmtId="0" fontId="15" fillId="6" borderId="7" xfId="0" applyFont="1" applyFill="1" applyBorder="1" applyAlignment="1">
      <alignment horizontal="center"/>
    </xf>
    <xf numFmtId="0" fontId="20" fillId="0" borderId="0" xfId="0" applyFont="1" applyAlignment="1">
      <alignment horizontal="left" vertical="top" wrapText="1"/>
    </xf>
    <xf numFmtId="0" fontId="15" fillId="0" borderId="0" xfId="0" applyFont="1" applyAlignment="1">
      <alignment horizontal="left"/>
    </xf>
    <xf numFmtId="0" fontId="15" fillId="0" borderId="0" xfId="0" applyFont="1" applyAlignment="1">
      <alignment horizontal="left" vertical="top" wrapText="1"/>
    </xf>
    <xf numFmtId="3" fontId="15" fillId="5" borderId="1" xfId="3" applyNumberFormat="1" applyFont="1" applyFill="1" applyBorder="1" applyAlignment="1">
      <alignment horizontal="center" vertical="center"/>
    </xf>
    <xf numFmtId="4" fontId="15" fillId="5" borderId="1" xfId="3" applyNumberFormat="1" applyFont="1" applyFill="1" applyBorder="1" applyAlignment="1">
      <alignment horizontal="center" vertical="center"/>
    </xf>
  </cellXfs>
  <cellStyles count="4">
    <cellStyle name="Hyperlink" xfId="2" builtinId="8"/>
    <cellStyle name="Normal" xfId="0" builtinId="0"/>
    <cellStyle name="Normal 13" xfId="3" xr:uid="{CE9C28DE-FB9F-4163-A052-0D76786343FF}"/>
    <cellStyle name="Percent" xfId="1" builtinId="5"/>
  </cellStyles>
  <dxfs count="8">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s>
  <tableStyles count="0" defaultTableStyle="TableStyleMedium2" defaultPivotStyle="PivotStyleLight16"/>
  <colors>
    <mruColors>
      <color rgb="FF00759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_rels/drawing2.xml.rels><?xml version="1.0" encoding="UTF-8" standalone="yes"?>
<Relationships xmlns="http://schemas.openxmlformats.org/package/2006/relationships"><Relationship Id="rId1" Type="http://schemas.openxmlformats.org/officeDocument/2006/relationships/image" Target="../media/image1.gif"/></Relationships>
</file>

<file path=xl/drawings/_rels/drawing3.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1</xdr:col>
      <xdr:colOff>266700</xdr:colOff>
      <xdr:row>0</xdr:row>
      <xdr:rowOff>219075</xdr:rowOff>
    </xdr:from>
    <xdr:to>
      <xdr:col>3</xdr:col>
      <xdr:colOff>586554</xdr:colOff>
      <xdr:row>4</xdr:row>
      <xdr:rowOff>193266</xdr:rowOff>
    </xdr:to>
    <xdr:pic>
      <xdr:nvPicPr>
        <xdr:cNvPr id="3" name="Imagen 4" descr="C:\Users\Fernando Rangel\Google Drive\SBTi\SBTi - Core team\Communication Team\Branding\Logos and templates\SBTi logos_\Logos_\SBT copy.gif">
          <a:extLst>
            <a:ext uri="{FF2B5EF4-FFF2-40B4-BE49-F238E27FC236}">
              <a16:creationId xmlns:a16="http://schemas.microsoft.com/office/drawing/2014/main" id="{CD99D4CE-F5FA-4949-B526-DB183827C14C}"/>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b="18622"/>
        <a:stretch/>
      </xdr:blipFill>
      <xdr:spPr bwMode="auto">
        <a:xfrm>
          <a:off x="504825" y="219075"/>
          <a:ext cx="2454089" cy="1145766"/>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209550</xdr:colOff>
      <xdr:row>0</xdr:row>
      <xdr:rowOff>152400</xdr:rowOff>
    </xdr:from>
    <xdr:to>
      <xdr:col>1</xdr:col>
      <xdr:colOff>2663639</xdr:colOff>
      <xdr:row>4</xdr:row>
      <xdr:rowOff>231366</xdr:rowOff>
    </xdr:to>
    <xdr:pic>
      <xdr:nvPicPr>
        <xdr:cNvPr id="2" name="Imagen 4" descr="C:\Users\Fernando Rangel\Google Drive\SBTi\SBTi - Core team\Communication Team\Branding\Logos and templates\SBTi logos_\Logos_\SBT copy.gif">
          <a:extLst>
            <a:ext uri="{FF2B5EF4-FFF2-40B4-BE49-F238E27FC236}">
              <a16:creationId xmlns:a16="http://schemas.microsoft.com/office/drawing/2014/main" id="{155D8F86-F32C-488A-ABF5-E1DBD7513284}"/>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b="18622"/>
        <a:stretch/>
      </xdr:blipFill>
      <xdr:spPr bwMode="auto">
        <a:xfrm>
          <a:off x="371475" y="152400"/>
          <a:ext cx="2454089" cy="1145766"/>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209550</xdr:colOff>
      <xdr:row>0</xdr:row>
      <xdr:rowOff>152400</xdr:rowOff>
    </xdr:from>
    <xdr:to>
      <xdr:col>1</xdr:col>
      <xdr:colOff>209550</xdr:colOff>
      <xdr:row>6</xdr:row>
      <xdr:rowOff>155166</xdr:rowOff>
    </xdr:to>
    <xdr:pic>
      <xdr:nvPicPr>
        <xdr:cNvPr id="2" name="Imagen 4" descr="C:\Users\Fernando Rangel\Google Drive\SBTi\SBTi - Core team\Communication Team\Branding\Logos and templates\SBTi logos_\Logos_\SBT copy.gif">
          <a:extLst>
            <a:ext uri="{FF2B5EF4-FFF2-40B4-BE49-F238E27FC236}">
              <a16:creationId xmlns:a16="http://schemas.microsoft.com/office/drawing/2014/main" id="{14818DC1-82E1-4270-BF51-01E916799AD3}"/>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b="18622"/>
        <a:stretch/>
      </xdr:blipFill>
      <xdr:spPr bwMode="auto">
        <a:xfrm>
          <a:off x="371475" y="152400"/>
          <a:ext cx="2454089" cy="1145766"/>
        </a:xfrm>
        <a:prstGeom prst="rect">
          <a:avLst/>
        </a:prstGeom>
        <a:noFill/>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sciencebasedtargets.org/resources/files/SBTi-Criteria-Assessment-Indicators.pdf" TargetMode="External"/><Relationship Id="rId13" Type="http://schemas.openxmlformats.org/officeDocument/2006/relationships/hyperlink" Target="https://sciencebasedtargets.org/resources/files/Procedure-for-validation-of-SBTi-targets.pdf" TargetMode="External"/><Relationship Id="rId3" Type="http://schemas.openxmlformats.org/officeDocument/2006/relationships/hyperlink" Target="https://sciencebasedtargets.org/resources/files/Pathway-to-Net-Zero.pdf" TargetMode="External"/><Relationship Id="rId7" Type="http://schemas.openxmlformats.org/officeDocument/2006/relationships/hyperlink" Target="https://sciencebasedtargets.org/" TargetMode="External"/><Relationship Id="rId12" Type="http://schemas.openxmlformats.org/officeDocument/2006/relationships/hyperlink" Target="https://sciencebasedtargets.org/resources/files/Net-Zero-Standard-Criteria.pdf" TargetMode="External"/><Relationship Id="rId2" Type="http://schemas.openxmlformats.org/officeDocument/2006/relationships/hyperlink" Target="https://www.iea.org/reports/net-zero-by-2050" TargetMode="External"/><Relationship Id="rId1" Type="http://schemas.openxmlformats.org/officeDocument/2006/relationships/hyperlink" Target="mailto:info@sciencebasedtargets.org" TargetMode="External"/><Relationship Id="rId6" Type="http://schemas.openxmlformats.org/officeDocument/2006/relationships/hyperlink" Target="https://sciencebasedtargets.org/wp-content/uploads/2019/04/foundations-of-SBT-setting.pdf" TargetMode="External"/><Relationship Id="rId11" Type="http://schemas.openxmlformats.org/officeDocument/2006/relationships/hyperlink" Target="https://sciencebasedtargets.org/resources/files/SBTi-criteria.pdf" TargetMode="External"/><Relationship Id="rId5" Type="http://schemas.openxmlformats.org/officeDocument/2006/relationships/hyperlink" Target="https://sciencebasedtargets.org/resources/" TargetMode="External"/><Relationship Id="rId15" Type="http://schemas.openxmlformats.org/officeDocument/2006/relationships/drawing" Target="../drawings/drawing1.xml"/><Relationship Id="rId10" Type="http://schemas.openxmlformats.org/officeDocument/2006/relationships/hyperlink" Target="https://sciencebasedtargets.org/sectors" TargetMode="External"/><Relationship Id="rId4" Type="http://schemas.openxmlformats.org/officeDocument/2006/relationships/hyperlink" Target="https://sciencebasedtargets.org/step-by-step-process" TargetMode="External"/><Relationship Id="rId9" Type="http://schemas.openxmlformats.org/officeDocument/2006/relationships/hyperlink" Target="https://sciencebasedtargets.org/resources/files/SBTi-Target-Submission-Form.xlsx" TargetMode="External"/><Relationship Id="rId1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info@sciencebasedtargets.org" TargetMode="Externa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665632-CA91-4D3A-A46C-DC52CEC31235}">
  <sheetPr codeName="Sheet1">
    <tabColor rgb="FFFFC000"/>
  </sheetPr>
  <dimension ref="B1:S87"/>
  <sheetViews>
    <sheetView tabSelected="1" zoomScaleNormal="100" workbookViewId="0">
      <selection activeCell="H6" sqref="H6"/>
    </sheetView>
  </sheetViews>
  <sheetFormatPr baseColWidth="10" defaultColWidth="11.5" defaultRowHeight="15" x14ac:dyDescent="0.2"/>
  <cols>
    <col min="1" max="1" width="3.5" style="55" customWidth="1"/>
    <col min="2" max="2" width="18.6640625" style="55" customWidth="1"/>
    <col min="3" max="3" width="13.5" style="55" customWidth="1"/>
    <col min="4" max="4" width="14.5" style="55" customWidth="1"/>
    <col min="5" max="5" width="44.6640625" style="55" customWidth="1"/>
    <col min="6" max="6" width="11.5" style="55" customWidth="1"/>
    <col min="7" max="16384" width="11.5" style="55"/>
  </cols>
  <sheetData>
    <row r="1" spans="2:19" ht="19.5" customHeight="1" x14ac:dyDescent="0.2"/>
    <row r="2" spans="2:19" ht="19.5" customHeight="1" x14ac:dyDescent="0.2"/>
    <row r="3" spans="2:19" ht="33.75" customHeight="1" x14ac:dyDescent="0.2">
      <c r="F3" s="116" t="s">
        <v>167</v>
      </c>
      <c r="G3" s="116"/>
      <c r="H3" s="116"/>
      <c r="I3" s="116"/>
      <c r="J3" s="116"/>
      <c r="K3" s="116"/>
      <c r="L3" s="116"/>
      <c r="M3" s="116"/>
      <c r="N3" s="116"/>
      <c r="O3" s="116"/>
      <c r="P3" s="56"/>
      <c r="Q3" s="56"/>
      <c r="R3" s="56"/>
      <c r="S3" s="56"/>
    </row>
    <row r="4" spans="2:19" ht="19.5" customHeight="1" x14ac:dyDescent="0.2"/>
    <row r="5" spans="2:19" ht="19.5" customHeight="1" x14ac:dyDescent="0.2">
      <c r="F5" s="57" t="s">
        <v>35</v>
      </c>
      <c r="G5" s="58"/>
      <c r="H5" s="75" t="str">
        <f>B41</f>
        <v>1.2.1</v>
      </c>
    </row>
    <row r="6" spans="2:19" ht="19.5" customHeight="1" x14ac:dyDescent="0.2">
      <c r="F6" s="57" t="s">
        <v>36</v>
      </c>
      <c r="G6" s="59"/>
      <c r="H6" s="60" t="s">
        <v>37</v>
      </c>
    </row>
    <row r="7" spans="2:19" ht="16" x14ac:dyDescent="0.2">
      <c r="B7" s="61"/>
      <c r="C7" s="61"/>
      <c r="D7" s="61"/>
      <c r="E7" s="61"/>
      <c r="F7" s="61"/>
      <c r="G7" s="61"/>
      <c r="H7" s="61"/>
      <c r="I7" s="61"/>
      <c r="J7" s="61"/>
      <c r="K7" s="61"/>
      <c r="L7" s="61"/>
      <c r="M7" s="61"/>
      <c r="N7" s="61"/>
      <c r="O7" s="61"/>
    </row>
    <row r="8" spans="2:19" ht="16" x14ac:dyDescent="0.2">
      <c r="B8" s="62"/>
      <c r="C8" s="62"/>
      <c r="D8" s="62"/>
      <c r="E8" s="62"/>
      <c r="F8" s="62"/>
      <c r="G8" s="62"/>
      <c r="H8" s="62"/>
      <c r="I8" s="62"/>
      <c r="J8" s="62"/>
      <c r="K8" s="62"/>
      <c r="L8" s="62"/>
      <c r="M8" s="62"/>
      <c r="N8" s="62"/>
      <c r="O8" s="62"/>
    </row>
    <row r="9" spans="2:19" ht="18" x14ac:dyDescent="0.2">
      <c r="B9" s="117" t="s">
        <v>87</v>
      </c>
      <c r="C9" s="117"/>
      <c r="D9" s="117"/>
      <c r="E9" s="117"/>
      <c r="F9" s="117"/>
      <c r="G9" s="117"/>
      <c r="H9" s="117"/>
      <c r="I9" s="117"/>
      <c r="J9" s="117"/>
      <c r="K9" s="117"/>
      <c r="L9" s="117"/>
      <c r="M9" s="117"/>
      <c r="N9" s="117"/>
      <c r="O9" s="117"/>
    </row>
    <row r="10" spans="2:19" s="64" customFormat="1" ht="13" x14ac:dyDescent="0.15">
      <c r="B10" s="63"/>
      <c r="C10" s="63"/>
      <c r="D10" s="63"/>
      <c r="E10" s="63"/>
      <c r="F10" s="63"/>
      <c r="G10" s="63"/>
      <c r="H10" s="63"/>
      <c r="I10" s="63"/>
      <c r="J10" s="63"/>
      <c r="K10" s="63"/>
      <c r="L10" s="63"/>
      <c r="M10" s="63"/>
      <c r="N10" s="63"/>
      <c r="O10" s="63"/>
    </row>
    <row r="11" spans="2:19" ht="25" x14ac:dyDescent="0.2">
      <c r="B11" s="65" t="s">
        <v>88</v>
      </c>
      <c r="C11" s="66"/>
      <c r="D11" s="66"/>
      <c r="E11" s="66"/>
      <c r="F11" s="66"/>
      <c r="G11" s="66"/>
      <c r="H11" s="66"/>
      <c r="I11" s="66"/>
      <c r="J11" s="66"/>
      <c r="K11" s="66"/>
      <c r="L11" s="66"/>
      <c r="M11" s="66"/>
      <c r="N11" s="66"/>
      <c r="O11" s="66"/>
    </row>
    <row r="12" spans="2:19" s="58" customFormat="1" ht="22.25" customHeight="1" x14ac:dyDescent="0.2">
      <c r="B12" s="118" t="s">
        <v>166</v>
      </c>
      <c r="C12" s="119"/>
      <c r="D12" s="119"/>
      <c r="E12" s="119"/>
      <c r="F12" s="119"/>
      <c r="G12" s="119"/>
      <c r="H12" s="119"/>
      <c r="I12" s="119"/>
      <c r="J12" s="119"/>
      <c r="K12" s="119"/>
      <c r="L12" s="119"/>
      <c r="M12" s="119"/>
      <c r="N12" s="119"/>
      <c r="O12" s="119"/>
    </row>
    <row r="13" spans="2:19" s="58" customFormat="1" ht="21" customHeight="1" x14ac:dyDescent="0.2">
      <c r="B13" s="120"/>
      <c r="C13" s="120"/>
      <c r="D13" s="120"/>
      <c r="E13" s="120"/>
      <c r="F13" s="120"/>
      <c r="G13" s="120"/>
      <c r="H13" s="120"/>
      <c r="I13" s="120"/>
      <c r="J13" s="120"/>
      <c r="K13" s="120"/>
      <c r="L13" s="120"/>
      <c r="M13" s="120"/>
      <c r="N13" s="120"/>
      <c r="O13" s="120"/>
    </row>
    <row r="14" spans="2:19" s="58" customFormat="1" ht="16.25" customHeight="1" x14ac:dyDescent="0.2">
      <c r="B14" s="120"/>
      <c r="C14" s="120"/>
      <c r="D14" s="120"/>
      <c r="E14" s="120"/>
      <c r="F14" s="120"/>
      <c r="G14" s="120"/>
      <c r="H14" s="120"/>
      <c r="I14" s="120"/>
      <c r="J14" s="120"/>
      <c r="K14" s="120"/>
      <c r="L14" s="120"/>
      <c r="M14" s="120"/>
      <c r="N14" s="120"/>
      <c r="O14" s="120"/>
    </row>
    <row r="15" spans="2:19" s="58" customFormat="1" ht="33.75" customHeight="1" x14ac:dyDescent="0.2">
      <c r="B15" s="120"/>
      <c r="C15" s="120"/>
      <c r="D15" s="120"/>
      <c r="E15" s="120"/>
      <c r="F15" s="120"/>
      <c r="G15" s="120"/>
      <c r="H15" s="120"/>
      <c r="I15" s="120"/>
      <c r="J15" s="120"/>
      <c r="K15" s="120"/>
      <c r="L15" s="120"/>
      <c r="M15" s="120"/>
      <c r="N15" s="120"/>
      <c r="O15" s="120"/>
    </row>
    <row r="16" spans="2:19" x14ac:dyDescent="0.2">
      <c r="B16" s="67"/>
      <c r="C16" s="67"/>
      <c r="D16" s="67"/>
      <c r="E16" s="67"/>
      <c r="F16" s="67"/>
      <c r="G16" s="67"/>
      <c r="H16" s="67"/>
      <c r="I16" s="67"/>
      <c r="J16" s="67"/>
      <c r="K16" s="67"/>
      <c r="L16" s="67"/>
      <c r="M16" s="67"/>
      <c r="N16" s="67"/>
      <c r="O16" s="67"/>
    </row>
    <row r="17" spans="2:17" ht="20.25" customHeight="1" x14ac:dyDescent="0.2">
      <c r="B17" s="65" t="s">
        <v>89</v>
      </c>
      <c r="C17" s="68"/>
      <c r="D17" s="68"/>
      <c r="E17" s="68"/>
      <c r="F17" s="68"/>
      <c r="G17" s="68"/>
      <c r="H17" s="68"/>
      <c r="I17" s="68"/>
      <c r="J17" s="68"/>
      <c r="K17" s="68"/>
      <c r="L17" s="68"/>
      <c r="M17" s="68"/>
      <c r="N17" s="68"/>
      <c r="O17" s="68"/>
    </row>
    <row r="18" spans="2:17" ht="43.5" customHeight="1" x14ac:dyDescent="0.2">
      <c r="B18" s="118" t="s">
        <v>183</v>
      </c>
      <c r="C18" s="118"/>
      <c r="D18" s="118"/>
      <c r="E18" s="118"/>
      <c r="F18" s="118"/>
      <c r="G18" s="118"/>
      <c r="H18" s="118"/>
      <c r="I18" s="118"/>
      <c r="J18" s="118"/>
      <c r="K18" s="118"/>
      <c r="L18" s="118"/>
      <c r="M18" s="118"/>
      <c r="N18" s="118"/>
      <c r="O18" s="118"/>
    </row>
    <row r="19" spans="2:17" ht="46.25" customHeight="1" x14ac:dyDescent="0.2">
      <c r="B19" s="123"/>
      <c r="C19" s="123"/>
      <c r="D19" s="123"/>
      <c r="E19" s="123"/>
      <c r="F19" s="123"/>
      <c r="G19" s="123"/>
      <c r="H19" s="123"/>
      <c r="I19" s="123"/>
      <c r="J19" s="123"/>
      <c r="K19" s="123"/>
      <c r="L19" s="123"/>
      <c r="M19" s="123"/>
      <c r="N19" s="123"/>
      <c r="O19" s="123"/>
    </row>
    <row r="20" spans="2:17" ht="53" customHeight="1" x14ac:dyDescent="0.2">
      <c r="B20" s="123"/>
      <c r="C20" s="123"/>
      <c r="D20" s="123"/>
      <c r="E20" s="123"/>
      <c r="F20" s="123"/>
      <c r="G20" s="123"/>
      <c r="H20" s="123"/>
      <c r="I20" s="123"/>
      <c r="J20" s="123"/>
      <c r="K20" s="123"/>
      <c r="L20" s="123"/>
      <c r="M20" s="123"/>
      <c r="N20" s="123"/>
      <c r="O20" s="123"/>
    </row>
    <row r="21" spans="2:17" ht="46.25" customHeight="1" x14ac:dyDescent="0.2">
      <c r="B21" s="123"/>
      <c r="C21" s="123"/>
      <c r="D21" s="123"/>
      <c r="E21" s="123"/>
      <c r="F21" s="123"/>
      <c r="G21" s="123"/>
      <c r="H21" s="123"/>
      <c r="I21" s="123"/>
      <c r="J21" s="123"/>
      <c r="K21" s="123"/>
      <c r="L21" s="123"/>
      <c r="M21" s="123"/>
      <c r="N21" s="123"/>
      <c r="O21" s="123"/>
    </row>
    <row r="22" spans="2:17" ht="71.25" customHeight="1" x14ac:dyDescent="0.2">
      <c r="B22" s="123"/>
      <c r="C22" s="123"/>
      <c r="D22" s="123"/>
      <c r="E22" s="123"/>
      <c r="F22" s="123"/>
      <c r="G22" s="123"/>
      <c r="H22" s="123"/>
      <c r="I22" s="123"/>
      <c r="J22" s="123"/>
      <c r="K22" s="123"/>
      <c r="L22" s="123"/>
      <c r="M22" s="123"/>
      <c r="N22" s="123"/>
      <c r="O22" s="123"/>
    </row>
    <row r="23" spans="2:17" ht="12" customHeight="1" x14ac:dyDescent="0.2">
      <c r="B23" s="69"/>
      <c r="C23" s="69"/>
      <c r="D23" s="69"/>
      <c r="E23" s="69"/>
      <c r="F23" s="69"/>
      <c r="G23" s="69"/>
      <c r="H23" s="69"/>
      <c r="I23" s="69"/>
      <c r="J23" s="69"/>
      <c r="K23" s="69"/>
      <c r="L23" s="69"/>
      <c r="M23" s="69"/>
      <c r="N23" s="69"/>
      <c r="O23" s="69"/>
    </row>
    <row r="24" spans="2:17" x14ac:dyDescent="0.2">
      <c r="B24" s="69"/>
      <c r="C24" s="69"/>
      <c r="D24" s="69"/>
      <c r="E24" s="69"/>
      <c r="F24" s="69"/>
      <c r="G24" s="69"/>
      <c r="H24" s="69"/>
      <c r="I24" s="69"/>
      <c r="J24" s="69"/>
      <c r="K24" s="69"/>
      <c r="L24" s="69"/>
      <c r="M24" s="69"/>
      <c r="N24" s="69"/>
      <c r="O24" s="69"/>
    </row>
    <row r="25" spans="2:17" ht="25" x14ac:dyDescent="0.2">
      <c r="B25" s="65" t="s">
        <v>90</v>
      </c>
      <c r="C25" s="68"/>
      <c r="D25" s="68"/>
      <c r="E25" s="68"/>
      <c r="F25" s="68"/>
      <c r="G25" s="68"/>
      <c r="H25" s="68"/>
      <c r="I25" s="68"/>
      <c r="J25" s="68"/>
      <c r="K25" s="68"/>
      <c r="L25" s="68"/>
      <c r="M25" s="68"/>
      <c r="N25" s="68"/>
      <c r="O25" s="68"/>
    </row>
    <row r="26" spans="2:17" ht="33" customHeight="1" x14ac:dyDescent="0.2">
      <c r="B26" s="121" t="s">
        <v>107</v>
      </c>
      <c r="C26" s="122"/>
      <c r="D26" s="122"/>
      <c r="E26" s="122"/>
      <c r="F26" s="122"/>
      <c r="G26" s="122"/>
      <c r="H26" s="122"/>
      <c r="I26" s="122"/>
      <c r="J26" s="122"/>
      <c r="K26" s="122"/>
      <c r="L26" s="122"/>
      <c r="M26" s="122"/>
      <c r="N26" s="122"/>
      <c r="O26" s="122"/>
      <c r="Q26" s="70"/>
    </row>
    <row r="27" spans="2:17" ht="33" customHeight="1" x14ac:dyDescent="0.2">
      <c r="B27" s="124" t="s">
        <v>106</v>
      </c>
      <c r="C27" s="125"/>
      <c r="D27" s="125"/>
      <c r="E27" s="125"/>
      <c r="F27" s="125"/>
      <c r="G27" s="125"/>
      <c r="H27" s="125"/>
      <c r="I27" s="125"/>
      <c r="J27" s="125"/>
      <c r="K27" s="125"/>
      <c r="L27" s="125"/>
      <c r="M27" s="125"/>
      <c r="N27" s="71"/>
      <c r="O27" s="71"/>
      <c r="Q27" s="70"/>
    </row>
    <row r="28" spans="2:17" ht="33" customHeight="1" x14ac:dyDescent="0.2">
      <c r="B28" s="124" t="s">
        <v>108</v>
      </c>
      <c r="C28" s="124"/>
      <c r="D28" s="124"/>
      <c r="E28" s="124"/>
      <c r="F28" s="124"/>
      <c r="G28" s="124"/>
      <c r="H28" s="124"/>
      <c r="I28" s="124"/>
      <c r="J28" s="124"/>
      <c r="K28" s="124"/>
      <c r="L28" s="124"/>
      <c r="M28" s="124"/>
      <c r="N28" s="126"/>
      <c r="O28" s="125"/>
      <c r="Q28" s="70"/>
    </row>
    <row r="30" spans="2:17" ht="25" x14ac:dyDescent="0.2">
      <c r="B30" s="65" t="s">
        <v>91</v>
      </c>
      <c r="C30" s="68"/>
      <c r="D30" s="68"/>
      <c r="E30" s="68"/>
      <c r="F30" s="68"/>
      <c r="G30" s="68"/>
      <c r="H30" s="68"/>
      <c r="I30" s="68"/>
      <c r="J30" s="68"/>
      <c r="K30" s="68"/>
      <c r="L30" s="68"/>
      <c r="M30" s="68"/>
      <c r="N30" s="68"/>
      <c r="O30" s="68"/>
    </row>
    <row r="32" spans="2:17" ht="19.5" customHeight="1" thickBot="1" x14ac:dyDescent="0.25">
      <c r="B32" s="72" t="s">
        <v>92</v>
      </c>
      <c r="C32" s="127" t="s">
        <v>93</v>
      </c>
      <c r="D32" s="128"/>
      <c r="E32" s="127" t="s">
        <v>94</v>
      </c>
      <c r="F32" s="129"/>
      <c r="G32" s="129"/>
      <c r="H32" s="129"/>
      <c r="I32" s="129"/>
      <c r="J32" s="129"/>
      <c r="K32" s="129"/>
      <c r="L32" s="129"/>
      <c r="M32" s="129"/>
      <c r="N32" s="129"/>
      <c r="O32" s="129"/>
    </row>
    <row r="33" spans="2:15" ht="19.5" customHeight="1" thickTop="1" thickBot="1" x14ac:dyDescent="0.25">
      <c r="B33" s="82" t="s">
        <v>116</v>
      </c>
      <c r="C33" s="107">
        <v>44495</v>
      </c>
      <c r="D33" s="108"/>
      <c r="E33" s="114" t="s">
        <v>95</v>
      </c>
      <c r="F33" s="114"/>
      <c r="G33" s="114"/>
      <c r="H33" s="114"/>
      <c r="I33" s="114"/>
      <c r="J33" s="114"/>
      <c r="K33" s="114"/>
      <c r="L33" s="114"/>
      <c r="M33" s="114"/>
      <c r="N33" s="114"/>
      <c r="O33" s="115"/>
    </row>
    <row r="34" spans="2:15" ht="19.5" customHeight="1" thickTop="1" thickBot="1" x14ac:dyDescent="0.25">
      <c r="B34" s="73" t="s">
        <v>117</v>
      </c>
      <c r="C34" s="107">
        <v>44537</v>
      </c>
      <c r="D34" s="108"/>
      <c r="E34" s="114" t="s">
        <v>118</v>
      </c>
      <c r="F34" s="114"/>
      <c r="G34" s="114"/>
      <c r="H34" s="114"/>
      <c r="I34" s="114"/>
      <c r="J34" s="114"/>
      <c r="K34" s="114"/>
      <c r="L34" s="114"/>
      <c r="M34" s="114"/>
      <c r="N34" s="114"/>
      <c r="O34" s="115"/>
    </row>
    <row r="35" spans="2:15" ht="19.5" customHeight="1" thickTop="1" thickBot="1" x14ac:dyDescent="0.25">
      <c r="B35" s="73" t="s">
        <v>119</v>
      </c>
      <c r="C35" s="107">
        <v>44648</v>
      </c>
      <c r="D35" s="108"/>
      <c r="E35" s="114" t="s">
        <v>120</v>
      </c>
      <c r="F35" s="114"/>
      <c r="G35" s="114"/>
      <c r="H35" s="114"/>
      <c r="I35" s="114"/>
      <c r="J35" s="114"/>
      <c r="K35" s="114"/>
      <c r="L35" s="114"/>
      <c r="M35" s="114"/>
      <c r="N35" s="114"/>
      <c r="O35" s="115"/>
    </row>
    <row r="36" spans="2:15" ht="19.5" customHeight="1" thickTop="1" thickBot="1" x14ac:dyDescent="0.25">
      <c r="B36" s="73" t="s">
        <v>121</v>
      </c>
      <c r="C36" s="107">
        <v>44665</v>
      </c>
      <c r="D36" s="108"/>
      <c r="E36" s="114" t="s">
        <v>122</v>
      </c>
      <c r="F36" s="114"/>
      <c r="G36" s="114"/>
      <c r="H36" s="114"/>
      <c r="I36" s="114"/>
      <c r="J36" s="114"/>
      <c r="K36" s="114"/>
      <c r="L36" s="114"/>
      <c r="M36" s="114"/>
      <c r="N36" s="114"/>
      <c r="O36" s="115"/>
    </row>
    <row r="37" spans="2:15" ht="19.5" customHeight="1" thickTop="1" thickBot="1" x14ac:dyDescent="0.25">
      <c r="B37" s="73" t="s">
        <v>164</v>
      </c>
      <c r="C37" s="107">
        <v>45212</v>
      </c>
      <c r="D37" s="108"/>
      <c r="E37" s="114" t="s">
        <v>165</v>
      </c>
      <c r="F37" s="114"/>
      <c r="G37" s="114"/>
      <c r="H37" s="114"/>
      <c r="I37" s="114"/>
      <c r="J37" s="114"/>
      <c r="K37" s="114"/>
      <c r="L37" s="114"/>
      <c r="M37" s="114"/>
      <c r="N37" s="114"/>
      <c r="O37" s="115"/>
    </row>
    <row r="38" spans="2:15" ht="141" customHeight="1" thickTop="1" thickBot="1" x14ac:dyDescent="0.25">
      <c r="B38" s="73" t="s">
        <v>163</v>
      </c>
      <c r="C38" s="107">
        <v>45364</v>
      </c>
      <c r="D38" s="108"/>
      <c r="E38" s="109" t="s">
        <v>192</v>
      </c>
      <c r="F38" s="109"/>
      <c r="G38" s="109"/>
      <c r="H38" s="109"/>
      <c r="I38" s="109"/>
      <c r="J38" s="109"/>
      <c r="K38" s="109"/>
      <c r="L38" s="109"/>
      <c r="M38" s="109"/>
      <c r="N38" s="109"/>
      <c r="O38" s="110"/>
    </row>
    <row r="39" spans="2:15" ht="19.5" customHeight="1" thickTop="1" thickBot="1" x14ac:dyDescent="0.25">
      <c r="B39" s="73" t="s">
        <v>193</v>
      </c>
      <c r="C39" s="107">
        <v>45698</v>
      </c>
      <c r="D39" s="108"/>
      <c r="E39" s="109" t="s">
        <v>194</v>
      </c>
      <c r="F39" s="109"/>
      <c r="G39" s="109"/>
      <c r="H39" s="109"/>
      <c r="I39" s="109"/>
      <c r="J39" s="109"/>
      <c r="K39" s="109"/>
      <c r="L39" s="109"/>
      <c r="M39" s="109"/>
      <c r="N39" s="109"/>
      <c r="O39" s="110"/>
    </row>
    <row r="40" spans="2:15" ht="40" customHeight="1" thickTop="1" thickBot="1" x14ac:dyDescent="0.25">
      <c r="B40" s="73">
        <v>1.2</v>
      </c>
      <c r="C40" s="107">
        <v>45733</v>
      </c>
      <c r="D40" s="108"/>
      <c r="E40" s="109" t="s">
        <v>196</v>
      </c>
      <c r="F40" s="109"/>
      <c r="G40" s="109"/>
      <c r="H40" s="109"/>
      <c r="I40" s="109"/>
      <c r="J40" s="109"/>
      <c r="K40" s="109"/>
      <c r="L40" s="109"/>
      <c r="M40" s="109"/>
      <c r="N40" s="109"/>
      <c r="O40" s="110"/>
    </row>
    <row r="41" spans="2:15" ht="40" customHeight="1" thickTop="1" x14ac:dyDescent="0.2">
      <c r="B41" s="73" t="s">
        <v>197</v>
      </c>
      <c r="C41" s="107">
        <v>46006</v>
      </c>
      <c r="D41" s="108"/>
      <c r="E41" s="109" t="s">
        <v>198</v>
      </c>
      <c r="F41" s="109"/>
      <c r="G41" s="109"/>
      <c r="H41" s="109"/>
      <c r="I41" s="109"/>
      <c r="J41" s="109"/>
      <c r="K41" s="109"/>
      <c r="L41" s="109"/>
      <c r="M41" s="109"/>
      <c r="N41" s="109"/>
      <c r="O41" s="110"/>
    </row>
    <row r="43" spans="2:15" ht="25" x14ac:dyDescent="0.2">
      <c r="B43" s="65" t="s">
        <v>96</v>
      </c>
      <c r="C43" s="68"/>
      <c r="D43" s="68"/>
      <c r="E43" s="68"/>
      <c r="F43" s="68"/>
      <c r="G43" s="68"/>
      <c r="H43" s="68"/>
      <c r="I43" s="68"/>
      <c r="J43" s="68"/>
      <c r="K43" s="68"/>
      <c r="L43" s="68"/>
      <c r="M43" s="68"/>
      <c r="N43" s="68"/>
      <c r="O43" s="68"/>
    </row>
    <row r="45" spans="2:15" ht="19.5" customHeight="1" thickBot="1" x14ac:dyDescent="0.25">
      <c r="B45" s="72" t="s">
        <v>97</v>
      </c>
      <c r="C45" s="111" t="s">
        <v>98</v>
      </c>
      <c r="D45" s="112"/>
      <c r="E45" s="112"/>
      <c r="F45" s="112"/>
      <c r="G45" s="112"/>
      <c r="H45" s="112"/>
      <c r="I45" s="112"/>
      <c r="J45" s="112"/>
      <c r="K45" s="112"/>
      <c r="L45" s="112"/>
      <c r="M45" s="112"/>
      <c r="N45" s="112"/>
      <c r="O45" s="112"/>
    </row>
    <row r="46" spans="2:15" ht="19.5" customHeight="1" thickTop="1" thickBot="1" x14ac:dyDescent="0.25">
      <c r="B46" s="74" t="s">
        <v>109</v>
      </c>
      <c r="C46" s="111" t="s">
        <v>110</v>
      </c>
      <c r="D46" s="112"/>
      <c r="E46" s="112"/>
      <c r="F46" s="112"/>
      <c r="G46" s="112"/>
      <c r="H46" s="112"/>
      <c r="I46" s="112"/>
      <c r="J46" s="112"/>
      <c r="K46" s="112"/>
      <c r="L46" s="112"/>
      <c r="M46" s="112"/>
      <c r="N46" s="112"/>
      <c r="O46" s="112"/>
    </row>
    <row r="47" spans="2:15" ht="19.5" customHeight="1" thickTop="1" thickBot="1" x14ac:dyDescent="0.25">
      <c r="B47" s="74" t="s">
        <v>99</v>
      </c>
      <c r="C47" s="111" t="s">
        <v>100</v>
      </c>
      <c r="D47" s="112"/>
      <c r="E47" s="112"/>
      <c r="F47" s="112"/>
      <c r="G47" s="112"/>
      <c r="H47" s="112"/>
      <c r="I47" s="112"/>
      <c r="J47" s="112"/>
      <c r="K47" s="112"/>
      <c r="L47" s="112"/>
      <c r="M47" s="112"/>
      <c r="N47" s="112"/>
      <c r="O47" s="112"/>
    </row>
    <row r="48" spans="2:15" ht="19.5" customHeight="1" thickTop="1" thickBot="1" x14ac:dyDescent="0.25">
      <c r="B48" s="74" t="s">
        <v>101</v>
      </c>
      <c r="C48" s="111" t="s">
        <v>102</v>
      </c>
      <c r="D48" s="112"/>
      <c r="E48" s="112"/>
      <c r="F48" s="112"/>
      <c r="G48" s="112"/>
      <c r="H48" s="112"/>
      <c r="I48" s="112"/>
      <c r="J48" s="112"/>
      <c r="K48" s="112"/>
      <c r="L48" s="112"/>
      <c r="M48" s="112"/>
      <c r="N48" s="112"/>
      <c r="O48" s="112"/>
    </row>
    <row r="49" spans="2:15" ht="19.5" customHeight="1" thickTop="1" thickBot="1" x14ac:dyDescent="0.25">
      <c r="B49" s="74" t="s">
        <v>25</v>
      </c>
      <c r="C49" s="111" t="s">
        <v>103</v>
      </c>
      <c r="D49" s="112"/>
      <c r="E49" s="112"/>
      <c r="F49" s="112"/>
      <c r="G49" s="112"/>
      <c r="H49" s="112"/>
      <c r="I49" s="112"/>
      <c r="J49" s="112"/>
      <c r="K49" s="112"/>
      <c r="L49" s="112"/>
      <c r="M49" s="112"/>
      <c r="N49" s="112"/>
      <c r="O49" s="112"/>
    </row>
    <row r="50" spans="2:15" ht="19.5" customHeight="1" thickTop="1" thickBot="1" x14ac:dyDescent="0.25">
      <c r="B50" s="74" t="s">
        <v>104</v>
      </c>
      <c r="C50" s="111" t="s">
        <v>105</v>
      </c>
      <c r="D50" s="112"/>
      <c r="E50" s="112"/>
      <c r="F50" s="112"/>
      <c r="G50" s="112"/>
      <c r="H50" s="112"/>
      <c r="I50" s="112"/>
      <c r="J50" s="112"/>
      <c r="K50" s="112"/>
      <c r="L50" s="112"/>
      <c r="M50" s="112"/>
      <c r="N50" s="112"/>
      <c r="O50" s="112"/>
    </row>
    <row r="51" spans="2:15" ht="19.5" customHeight="1" thickTop="1" x14ac:dyDescent="0.2"/>
    <row r="52" spans="2:15" ht="19.5" customHeight="1" thickBot="1" x14ac:dyDescent="0.25">
      <c r="B52" s="111" t="s">
        <v>168</v>
      </c>
      <c r="C52" s="112"/>
      <c r="D52" s="112"/>
      <c r="E52" s="112"/>
      <c r="F52" s="112"/>
      <c r="G52" s="112"/>
      <c r="H52" s="112"/>
      <c r="I52" s="112"/>
      <c r="J52" s="112"/>
      <c r="K52" s="112"/>
      <c r="L52" s="112"/>
      <c r="M52" s="112"/>
      <c r="N52" s="112"/>
      <c r="O52" s="112"/>
    </row>
    <row r="53" spans="2:15" ht="19.5" customHeight="1" thickTop="1" x14ac:dyDescent="0.2"/>
    <row r="54" spans="2:15" ht="25.25" customHeight="1" x14ac:dyDescent="0.2">
      <c r="B54" s="65" t="s">
        <v>126</v>
      </c>
      <c r="C54" s="68"/>
      <c r="D54" s="68"/>
      <c r="E54" s="68"/>
      <c r="F54" s="68"/>
      <c r="G54" s="68"/>
      <c r="H54" s="68"/>
      <c r="I54" s="68"/>
      <c r="J54" s="68"/>
      <c r="K54" s="68"/>
      <c r="L54" s="68"/>
      <c r="M54" s="68"/>
      <c r="N54" s="68"/>
      <c r="O54" s="68"/>
    </row>
    <row r="55" spans="2:15" ht="19.5" customHeight="1" x14ac:dyDescent="0.2">
      <c r="B55" s="87"/>
      <c r="C55" s="88"/>
      <c r="D55" s="88"/>
      <c r="E55" s="88"/>
      <c r="F55" s="88"/>
      <c r="G55" s="88"/>
      <c r="H55" s="88"/>
      <c r="I55" s="88"/>
      <c r="J55" s="88"/>
      <c r="K55" s="88"/>
      <c r="L55" s="88"/>
      <c r="M55" s="88"/>
      <c r="N55" s="88"/>
      <c r="O55" s="88"/>
    </row>
    <row r="56" spans="2:15" ht="19.5" customHeight="1" x14ac:dyDescent="0.2">
      <c r="B56" s="113" t="s">
        <v>162</v>
      </c>
      <c r="C56" s="113"/>
      <c r="D56" s="113"/>
      <c r="E56" s="113"/>
      <c r="F56" s="113"/>
      <c r="G56" s="113"/>
      <c r="H56" s="113"/>
      <c r="I56" s="113"/>
      <c r="J56" s="113"/>
      <c r="K56" s="113"/>
      <c r="L56" s="113"/>
      <c r="M56" s="113"/>
      <c r="N56" s="113"/>
      <c r="O56" s="113"/>
    </row>
    <row r="57" spans="2:15" ht="19.5" customHeight="1" x14ac:dyDescent="0.2">
      <c r="B57" s="89"/>
      <c r="C57" s="89"/>
      <c r="D57" s="89"/>
      <c r="E57" s="89"/>
      <c r="F57" s="89"/>
      <c r="G57" s="89"/>
      <c r="H57" s="89"/>
      <c r="I57" s="89"/>
      <c r="J57" s="89"/>
      <c r="K57" s="89"/>
      <c r="L57" s="89"/>
      <c r="M57" s="89"/>
      <c r="N57" s="89"/>
      <c r="O57" s="89"/>
    </row>
    <row r="58" spans="2:15" ht="16" thickBot="1" x14ac:dyDescent="0.25">
      <c r="B58" s="86" t="s">
        <v>8</v>
      </c>
      <c r="C58" s="86" t="s">
        <v>156</v>
      </c>
      <c r="D58" s="86" t="s">
        <v>157</v>
      </c>
      <c r="E58" s="86" t="s">
        <v>127</v>
      </c>
      <c r="F58" s="130" t="s">
        <v>128</v>
      </c>
      <c r="G58" s="131"/>
      <c r="H58" s="131"/>
      <c r="I58" s="131"/>
      <c r="J58" s="131"/>
      <c r="K58" s="131"/>
      <c r="L58" s="131"/>
      <c r="M58" s="131"/>
      <c r="N58" s="131"/>
      <c r="O58" s="131"/>
    </row>
    <row r="59" spans="2:15" ht="44" thickTop="1" thickBot="1" x14ac:dyDescent="0.25">
      <c r="B59" s="90" t="s">
        <v>129</v>
      </c>
      <c r="C59" s="91" t="s">
        <v>187</v>
      </c>
      <c r="D59" s="91"/>
      <c r="E59" s="91" t="s">
        <v>113</v>
      </c>
      <c r="F59" s="104"/>
      <c r="G59" s="105"/>
      <c r="H59" s="105"/>
      <c r="I59" s="105"/>
      <c r="J59" s="105"/>
      <c r="K59" s="105"/>
      <c r="L59" s="105"/>
      <c r="M59" s="105"/>
      <c r="N59" s="105"/>
      <c r="O59" s="105"/>
    </row>
    <row r="60" spans="2:15" ht="17" thickTop="1" thickBot="1" x14ac:dyDescent="0.25">
      <c r="B60" s="91" t="s">
        <v>130</v>
      </c>
      <c r="C60" s="91" t="s">
        <v>187</v>
      </c>
      <c r="D60" s="91"/>
      <c r="E60" s="91" t="s">
        <v>113</v>
      </c>
      <c r="F60" s="104"/>
      <c r="G60" s="105"/>
      <c r="H60" s="105"/>
      <c r="I60" s="105"/>
      <c r="J60" s="105"/>
      <c r="K60" s="105"/>
      <c r="L60" s="105"/>
      <c r="M60" s="105"/>
      <c r="N60" s="105"/>
      <c r="O60" s="105"/>
    </row>
    <row r="61" spans="2:15" ht="17" thickTop="1" thickBot="1" x14ac:dyDescent="0.25">
      <c r="B61" s="91" t="s">
        <v>131</v>
      </c>
      <c r="C61" s="91" t="s">
        <v>187</v>
      </c>
      <c r="D61" s="91"/>
      <c r="E61" s="91" t="s">
        <v>113</v>
      </c>
      <c r="F61" s="104"/>
      <c r="G61" s="105"/>
      <c r="H61" s="105"/>
      <c r="I61" s="105"/>
      <c r="J61" s="105"/>
      <c r="K61" s="105"/>
      <c r="L61" s="105"/>
      <c r="M61" s="105"/>
      <c r="N61" s="105"/>
      <c r="O61" s="105"/>
    </row>
    <row r="62" spans="2:15" ht="17" thickTop="1" thickBot="1" x14ac:dyDescent="0.25">
      <c r="B62" s="91" t="s">
        <v>132</v>
      </c>
      <c r="C62" s="91" t="s">
        <v>133</v>
      </c>
      <c r="D62" s="91" t="s">
        <v>187</v>
      </c>
      <c r="E62" s="91" t="s">
        <v>134</v>
      </c>
      <c r="F62" s="104"/>
      <c r="G62" s="105"/>
      <c r="H62" s="105"/>
      <c r="I62" s="105"/>
      <c r="J62" s="105"/>
      <c r="K62" s="105"/>
      <c r="L62" s="105"/>
      <c r="M62" s="105"/>
      <c r="N62" s="105"/>
      <c r="O62" s="105"/>
    </row>
    <row r="63" spans="2:15" ht="17" thickTop="1" thickBot="1" x14ac:dyDescent="0.25">
      <c r="B63" s="91" t="s">
        <v>135</v>
      </c>
      <c r="C63" s="91" t="s">
        <v>195</v>
      </c>
      <c r="D63" s="91"/>
      <c r="E63" s="91" t="s">
        <v>136</v>
      </c>
      <c r="F63" s="104"/>
      <c r="G63" s="105"/>
      <c r="H63" s="105"/>
      <c r="I63" s="105"/>
      <c r="J63" s="105"/>
      <c r="K63" s="105"/>
      <c r="L63" s="105"/>
      <c r="M63" s="105"/>
      <c r="N63" s="105"/>
      <c r="O63" s="105"/>
    </row>
    <row r="64" spans="2:15" ht="17" thickTop="1" thickBot="1" x14ac:dyDescent="0.25">
      <c r="B64" s="91" t="s">
        <v>1</v>
      </c>
      <c r="C64" s="91" t="s">
        <v>187</v>
      </c>
      <c r="D64" s="91"/>
      <c r="E64" s="91" t="s">
        <v>137</v>
      </c>
      <c r="F64" s="104"/>
      <c r="G64" s="105"/>
      <c r="H64" s="105"/>
      <c r="I64" s="105"/>
      <c r="J64" s="105"/>
      <c r="K64" s="105"/>
      <c r="L64" s="105"/>
      <c r="M64" s="105"/>
      <c r="N64" s="105"/>
      <c r="O64" s="105"/>
    </row>
    <row r="65" spans="2:16" ht="17" thickTop="1" thickBot="1" x14ac:dyDescent="0.25">
      <c r="B65" s="91" t="s">
        <v>138</v>
      </c>
      <c r="C65" s="91" t="s">
        <v>187</v>
      </c>
      <c r="D65" s="91"/>
      <c r="E65" s="91" t="s">
        <v>113</v>
      </c>
      <c r="F65" s="104"/>
      <c r="G65" s="105"/>
      <c r="H65" s="105"/>
      <c r="I65" s="105"/>
      <c r="J65" s="105"/>
      <c r="K65" s="105"/>
      <c r="L65" s="105"/>
      <c r="M65" s="105"/>
      <c r="N65" s="105"/>
      <c r="O65" s="105"/>
    </row>
    <row r="66" spans="2:16" ht="17" thickTop="1" thickBot="1" x14ac:dyDescent="0.25">
      <c r="B66" s="91" t="s">
        <v>139</v>
      </c>
      <c r="C66" s="91" t="s">
        <v>140</v>
      </c>
      <c r="D66" s="91"/>
      <c r="E66" s="91" t="s">
        <v>140</v>
      </c>
      <c r="F66" s="104" t="s">
        <v>155</v>
      </c>
      <c r="G66" s="105"/>
      <c r="H66" s="105"/>
      <c r="I66" s="105"/>
      <c r="J66" s="105"/>
      <c r="K66" s="105"/>
      <c r="L66" s="105"/>
      <c r="M66" s="105"/>
      <c r="N66" s="105"/>
      <c r="O66" s="105"/>
    </row>
    <row r="67" spans="2:16" ht="17" thickTop="1" thickBot="1" x14ac:dyDescent="0.25">
      <c r="B67" s="91" t="s">
        <v>141</v>
      </c>
      <c r="C67" s="91" t="s">
        <v>187</v>
      </c>
      <c r="D67" s="91"/>
      <c r="E67" s="91" t="s">
        <v>142</v>
      </c>
      <c r="F67" s="104" t="s">
        <v>143</v>
      </c>
      <c r="G67" s="105"/>
      <c r="H67" s="105"/>
      <c r="I67" s="105"/>
      <c r="J67" s="105"/>
      <c r="K67" s="105"/>
      <c r="L67" s="105"/>
      <c r="M67" s="105"/>
      <c r="N67" s="105"/>
      <c r="O67" s="106"/>
    </row>
    <row r="68" spans="2:16" ht="17" thickTop="1" thickBot="1" x14ac:dyDescent="0.25">
      <c r="B68" s="91" t="s">
        <v>144</v>
      </c>
      <c r="C68" s="91" t="s">
        <v>187</v>
      </c>
      <c r="D68" s="91"/>
      <c r="E68" s="91" t="s">
        <v>113</v>
      </c>
      <c r="F68" s="104"/>
      <c r="G68" s="105"/>
      <c r="H68" s="105"/>
      <c r="I68" s="105"/>
      <c r="J68" s="105"/>
      <c r="K68" s="105"/>
      <c r="L68" s="105"/>
      <c r="M68" s="105"/>
      <c r="N68" s="105"/>
      <c r="O68" s="105"/>
    </row>
    <row r="69" spans="2:16" ht="17" thickTop="1" thickBot="1" x14ac:dyDescent="0.25">
      <c r="B69" s="91" t="s">
        <v>145</v>
      </c>
      <c r="C69" s="91" t="s">
        <v>146</v>
      </c>
      <c r="D69" s="91" t="s">
        <v>187</v>
      </c>
      <c r="E69" s="91" t="s">
        <v>147</v>
      </c>
      <c r="F69" s="104"/>
      <c r="G69" s="105"/>
      <c r="H69" s="105"/>
      <c r="I69" s="105"/>
      <c r="J69" s="105"/>
      <c r="K69" s="105"/>
      <c r="L69" s="105"/>
      <c r="M69" s="105"/>
      <c r="N69" s="105"/>
      <c r="O69" s="105"/>
    </row>
    <row r="70" spans="2:16" ht="17" thickTop="1" thickBot="1" x14ac:dyDescent="0.25">
      <c r="B70" s="91" t="s">
        <v>148</v>
      </c>
      <c r="C70" s="91" t="s">
        <v>140</v>
      </c>
      <c r="D70" s="91"/>
      <c r="E70" s="91" t="s">
        <v>140</v>
      </c>
      <c r="F70" s="104" t="s">
        <v>149</v>
      </c>
      <c r="G70" s="105"/>
      <c r="H70" s="105"/>
      <c r="I70" s="105"/>
      <c r="J70" s="105"/>
      <c r="K70" s="105"/>
      <c r="L70" s="105"/>
      <c r="M70" s="105"/>
      <c r="N70" s="105"/>
      <c r="O70" s="105"/>
    </row>
    <row r="71" spans="2:16" ht="17" thickTop="1" thickBot="1" x14ac:dyDescent="0.25">
      <c r="B71" s="91" t="s">
        <v>150</v>
      </c>
      <c r="C71" s="91" t="s">
        <v>187</v>
      </c>
      <c r="D71" s="91"/>
      <c r="E71" s="91" t="s">
        <v>151</v>
      </c>
      <c r="F71" s="104"/>
      <c r="G71" s="105"/>
      <c r="H71" s="105"/>
      <c r="I71" s="105"/>
      <c r="J71" s="105"/>
      <c r="K71" s="105"/>
      <c r="L71" s="105"/>
      <c r="M71" s="105"/>
      <c r="N71" s="105"/>
      <c r="O71" s="105"/>
    </row>
    <row r="72" spans="2:16" ht="17" thickTop="1" thickBot="1" x14ac:dyDescent="0.25">
      <c r="B72" s="91" t="s">
        <v>152</v>
      </c>
      <c r="C72" s="91" t="s">
        <v>153</v>
      </c>
      <c r="D72" s="91" t="s">
        <v>187</v>
      </c>
      <c r="E72" s="91" t="s">
        <v>154</v>
      </c>
      <c r="F72" s="104"/>
      <c r="G72" s="105"/>
      <c r="H72" s="105"/>
      <c r="I72" s="105"/>
      <c r="J72" s="105"/>
      <c r="K72" s="105"/>
      <c r="L72" s="105"/>
      <c r="M72" s="105"/>
      <c r="N72" s="105"/>
      <c r="O72" s="105"/>
    </row>
    <row r="73" spans="2:16" ht="16" thickTop="1" x14ac:dyDescent="0.2"/>
    <row r="76" spans="2:16" ht="33.75" customHeight="1" x14ac:dyDescent="0.2">
      <c r="B76" s="87" t="s">
        <v>169</v>
      </c>
      <c r="C76" s="87"/>
      <c r="D76" s="88"/>
      <c r="E76" s="88"/>
      <c r="F76" s="88"/>
      <c r="G76" s="88"/>
      <c r="H76" s="88"/>
      <c r="I76" s="88"/>
      <c r="J76" s="88"/>
      <c r="K76" s="88"/>
      <c r="L76" s="88"/>
      <c r="M76" s="88"/>
      <c r="N76" s="88"/>
      <c r="O76" s="88"/>
      <c r="P76" s="88"/>
    </row>
    <row r="77" spans="2:16" ht="33.75" customHeight="1" thickBot="1" x14ac:dyDescent="0.25">
      <c r="B77" s="103" t="s">
        <v>170</v>
      </c>
      <c r="C77" s="103"/>
      <c r="D77" s="103"/>
      <c r="E77" s="103"/>
      <c r="F77" s="103"/>
      <c r="G77" s="103"/>
      <c r="H77" s="103"/>
      <c r="I77" s="103"/>
      <c r="J77" s="103"/>
      <c r="K77" s="103"/>
      <c r="L77" s="103"/>
      <c r="M77" s="88"/>
      <c r="N77" s="88"/>
      <c r="O77" s="88"/>
      <c r="P77" s="88"/>
    </row>
    <row r="78" spans="2:16" ht="33.75" customHeight="1" thickTop="1" thickBot="1" x14ac:dyDescent="0.25">
      <c r="B78" s="103" t="s">
        <v>171</v>
      </c>
      <c r="C78" s="103"/>
      <c r="D78" s="103"/>
      <c r="E78" s="103"/>
      <c r="F78" s="103"/>
      <c r="G78" s="103"/>
      <c r="H78" s="103"/>
      <c r="I78" s="103"/>
      <c r="J78" s="103"/>
      <c r="K78" s="103"/>
      <c r="L78" s="103"/>
      <c r="M78" s="88"/>
      <c r="N78" s="88"/>
      <c r="O78" s="88"/>
      <c r="P78" s="88"/>
    </row>
    <row r="79" spans="2:16" ht="33.75" customHeight="1" thickTop="1" thickBot="1" x14ac:dyDescent="0.25">
      <c r="B79" s="103" t="s">
        <v>172</v>
      </c>
      <c r="C79" s="103"/>
      <c r="D79" s="103"/>
      <c r="E79" s="103"/>
      <c r="F79" s="103"/>
      <c r="G79" s="103"/>
      <c r="H79" s="103"/>
      <c r="I79" s="103"/>
      <c r="J79" s="103"/>
      <c r="K79" s="103"/>
      <c r="L79" s="103"/>
      <c r="M79" s="88"/>
      <c r="N79" s="88"/>
      <c r="O79" s="88"/>
      <c r="P79" s="88"/>
    </row>
    <row r="80" spans="2:16" ht="33.75" customHeight="1" thickTop="1" thickBot="1" x14ac:dyDescent="0.25">
      <c r="B80" s="103" t="s">
        <v>173</v>
      </c>
      <c r="C80" s="103"/>
      <c r="D80" s="103"/>
      <c r="E80" s="103"/>
      <c r="F80" s="103"/>
      <c r="G80" s="103"/>
      <c r="H80" s="103"/>
      <c r="I80" s="103"/>
      <c r="J80" s="103"/>
      <c r="K80" s="103"/>
      <c r="L80" s="103"/>
      <c r="M80" s="88"/>
      <c r="N80" s="88"/>
      <c r="O80" s="88"/>
      <c r="P80" s="88"/>
    </row>
    <row r="81" spans="2:16" ht="33.75" customHeight="1" thickTop="1" thickBot="1" x14ac:dyDescent="0.25">
      <c r="B81" s="103" t="s">
        <v>184</v>
      </c>
      <c r="C81" s="103"/>
      <c r="D81" s="103"/>
      <c r="E81" s="103"/>
      <c r="F81" s="103"/>
      <c r="G81" s="103"/>
      <c r="H81" s="103"/>
      <c r="I81" s="103"/>
      <c r="J81" s="103"/>
      <c r="K81" s="103"/>
      <c r="L81" s="103"/>
      <c r="M81" s="88"/>
      <c r="N81" s="88"/>
      <c r="O81" s="88"/>
      <c r="P81" s="88"/>
    </row>
    <row r="82" spans="2:16" ht="33.75" customHeight="1" thickTop="1" thickBot="1" x14ac:dyDescent="0.25">
      <c r="B82" s="103" t="s">
        <v>185</v>
      </c>
      <c r="C82" s="103"/>
      <c r="D82" s="103"/>
      <c r="E82" s="103"/>
      <c r="F82" s="103"/>
      <c r="G82" s="103"/>
      <c r="H82" s="103"/>
      <c r="I82" s="103"/>
      <c r="J82" s="103"/>
      <c r="K82" s="103"/>
      <c r="L82" s="103"/>
      <c r="M82" s="88"/>
      <c r="N82" s="88"/>
      <c r="O82" s="88"/>
      <c r="P82" s="88"/>
    </row>
    <row r="83" spans="2:16" ht="33.75" customHeight="1" thickTop="1" thickBot="1" x14ac:dyDescent="0.25">
      <c r="B83" s="103" t="s">
        <v>174</v>
      </c>
      <c r="C83" s="103"/>
      <c r="D83" s="103"/>
      <c r="E83" s="103"/>
      <c r="F83" s="103"/>
      <c r="G83" s="103"/>
      <c r="H83" s="103"/>
      <c r="I83" s="103"/>
      <c r="J83" s="103"/>
      <c r="K83" s="103"/>
      <c r="L83" s="103"/>
      <c r="M83" s="88"/>
      <c r="N83" s="88"/>
      <c r="O83" s="88"/>
      <c r="P83" s="88"/>
    </row>
    <row r="84" spans="2:16" ht="33.75" customHeight="1" thickTop="1" thickBot="1" x14ac:dyDescent="0.25">
      <c r="B84" s="103" t="s">
        <v>186</v>
      </c>
      <c r="C84" s="103"/>
      <c r="D84" s="103"/>
      <c r="E84" s="103"/>
      <c r="F84" s="103"/>
      <c r="G84" s="103"/>
      <c r="H84" s="103"/>
      <c r="I84" s="103"/>
      <c r="J84" s="103"/>
      <c r="K84" s="103"/>
      <c r="L84" s="103"/>
      <c r="M84" s="88"/>
      <c r="N84" s="88"/>
      <c r="O84" s="88"/>
      <c r="P84" s="88"/>
    </row>
    <row r="85" spans="2:16" ht="33.75" customHeight="1" thickTop="1" thickBot="1" x14ac:dyDescent="0.25">
      <c r="B85" s="103" t="s">
        <v>188</v>
      </c>
      <c r="C85" s="103"/>
      <c r="D85" s="103"/>
      <c r="E85" s="103"/>
      <c r="F85" s="103"/>
      <c r="G85" s="103"/>
      <c r="H85" s="103"/>
      <c r="I85" s="103"/>
      <c r="J85" s="103"/>
      <c r="K85" s="103"/>
      <c r="L85" s="103"/>
      <c r="M85" s="88"/>
      <c r="N85" s="88"/>
      <c r="O85" s="88"/>
      <c r="P85" s="88"/>
    </row>
    <row r="86" spans="2:16" ht="33.75" customHeight="1" thickTop="1" thickBot="1" x14ac:dyDescent="0.25">
      <c r="B86" s="103" t="s">
        <v>175</v>
      </c>
      <c r="C86" s="103"/>
      <c r="D86" s="103"/>
      <c r="E86" s="103"/>
      <c r="F86" s="103"/>
      <c r="G86" s="103"/>
      <c r="H86" s="103"/>
      <c r="I86" s="103"/>
      <c r="J86" s="103"/>
      <c r="K86" s="103"/>
      <c r="L86" s="103"/>
      <c r="M86" s="88"/>
      <c r="N86" s="88"/>
      <c r="O86" s="88"/>
      <c r="P86" s="88"/>
    </row>
    <row r="87" spans="2:16" ht="16" thickTop="1" x14ac:dyDescent="0.2"/>
  </sheetData>
  <sheetProtection algorithmName="SHA-512" hashValue="E6CN0HHa6SPcvzYRaPIC27iHrIPGlKnTJ9DjBpdtIfgmRaStiElZKJ2DOU1UIDeXoGa0WKNcn9Vaa/Obi+4SKQ==" saltValue="WfQ+XfAQUt/NAkPnc7i0hQ==" spinCount="100000" sheet="1" objects="1" scenarios="1"/>
  <mergeCells count="61">
    <mergeCell ref="C46:O46"/>
    <mergeCell ref="C47:O47"/>
    <mergeCell ref="C48:O48"/>
    <mergeCell ref="C41:D41"/>
    <mergeCell ref="E41:O41"/>
    <mergeCell ref="C33:D33"/>
    <mergeCell ref="E33:O33"/>
    <mergeCell ref="C34:D34"/>
    <mergeCell ref="E34:O34"/>
    <mergeCell ref="C35:D35"/>
    <mergeCell ref="E35:O35"/>
    <mergeCell ref="B27:M27"/>
    <mergeCell ref="B28:M28"/>
    <mergeCell ref="N28:O28"/>
    <mergeCell ref="C32:D32"/>
    <mergeCell ref="E32:O32"/>
    <mergeCell ref="F3:O3"/>
    <mergeCell ref="B9:O9"/>
    <mergeCell ref="B12:O15"/>
    <mergeCell ref="B26:O26"/>
    <mergeCell ref="B18:O22"/>
    <mergeCell ref="C36:D36"/>
    <mergeCell ref="E36:O36"/>
    <mergeCell ref="C38:D38"/>
    <mergeCell ref="E38:O38"/>
    <mergeCell ref="C37:D37"/>
    <mergeCell ref="E37:O37"/>
    <mergeCell ref="C39:D39"/>
    <mergeCell ref="E39:O39"/>
    <mergeCell ref="B52:O52"/>
    <mergeCell ref="B77:L77"/>
    <mergeCell ref="B78:L78"/>
    <mergeCell ref="B56:O56"/>
    <mergeCell ref="F62:O62"/>
    <mergeCell ref="F60:O60"/>
    <mergeCell ref="C45:O45"/>
    <mergeCell ref="C49:O49"/>
    <mergeCell ref="C50:O50"/>
    <mergeCell ref="C40:D40"/>
    <mergeCell ref="E40:O40"/>
    <mergeCell ref="F58:O58"/>
    <mergeCell ref="F59:O59"/>
    <mergeCell ref="F61:O61"/>
    <mergeCell ref="B79:L79"/>
    <mergeCell ref="B80:L80"/>
    <mergeCell ref="F63:O63"/>
    <mergeCell ref="F64:O64"/>
    <mergeCell ref="F65:O65"/>
    <mergeCell ref="F71:O71"/>
    <mergeCell ref="F72:O72"/>
    <mergeCell ref="F66:O66"/>
    <mergeCell ref="F67:O67"/>
    <mergeCell ref="F68:O68"/>
    <mergeCell ref="F69:O69"/>
    <mergeCell ref="F70:O70"/>
    <mergeCell ref="B86:L86"/>
    <mergeCell ref="B81:L81"/>
    <mergeCell ref="B83:L83"/>
    <mergeCell ref="B84:L84"/>
    <mergeCell ref="B85:L85"/>
    <mergeCell ref="B82:L82"/>
  </mergeCells>
  <hyperlinks>
    <hyperlink ref="H6" r:id="rId1" xr:uid="{7C1029FA-6B5A-4704-9638-86D5FF55066A}"/>
    <hyperlink ref="B27" r:id="rId2" display="https://www.iea.org/reports/net-zero-by-2050" xr:uid="{F978F12B-2CAF-4B54-8DE1-46B00941AE5A}"/>
    <hyperlink ref="B28:M28" r:id="rId3" display="Science Based Targets initiative (2021), Pathways to Net-Zero: SBTi Technical Summary https://sciencebasedtargets.org/resources/files/Pathway-to-Net-Zero.pdf" xr:uid="{10B95EC7-1FE4-4953-B57F-7A2A35992628}"/>
    <hyperlink ref="B78:L78" r:id="rId4" display="SBTi Step by step process " xr:uid="{9BF30ED3-8755-4FCB-81DC-817A153887B2}"/>
    <hyperlink ref="B79:L79" r:id="rId5" display="SBTi Resources" xr:uid="{1EB5B863-713D-4C73-8098-54B75DDD6263}"/>
    <hyperlink ref="B84:L84" r:id="rId6" display="Foundations of Science-based Target Setting" xr:uid="{239155F0-A0C4-4E3B-97B3-6D7CB562EC38}"/>
    <hyperlink ref="B77:L77" r:id="rId7" display="Science Based Targets initiative website" xr:uid="{CE3E0AAB-92AA-4699-A56E-F840D26B335E}"/>
    <hyperlink ref="B81:L81" r:id="rId8" display="SBTi Criteria Assessment Indicators" xr:uid="{AA0E6625-0E35-4033-85E6-6F3ACB933206}"/>
    <hyperlink ref="B83:L83" r:id="rId9" display="SBTi Corporate Target Submission Form" xr:uid="{1E649218-6384-4FB4-8456-431A9F03F4A4}"/>
    <hyperlink ref="B86:L86" r:id="rId10" display="SBTi Sector Guidance" xr:uid="{7D24DC1B-81EF-4411-99F3-D9529A0DB381}"/>
    <hyperlink ref="B80:L80" r:id="rId11" display="SBTi Criteria and Recommendations " xr:uid="{93486F83-2CB6-4166-A59E-2FBA8DD631DB}"/>
    <hyperlink ref="B85:L85" r:id="rId12" display="SBTi Corporate Net-Zero Standard" xr:uid="{F79F3E31-7029-4AE5-A20F-0B78FA402DDC}"/>
    <hyperlink ref="B82" r:id="rId13" xr:uid="{F946487F-CA8A-4EB9-87F8-3D2C5C72DD69}"/>
  </hyperlinks>
  <pageMargins left="0.7" right="0.7" top="0.75" bottom="0.75" header="0.3" footer="0.3"/>
  <pageSetup orientation="portrait" r:id="rId14"/>
  <drawing r:id="rId1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A6ACAC-4476-416E-9D01-A4992FD002A2}">
  <sheetPr codeName="Sheet2">
    <tabColor rgb="FF00759A"/>
  </sheetPr>
  <dimension ref="A2:XFB104"/>
  <sheetViews>
    <sheetView showGridLines="0" zoomScaleNormal="100" workbookViewId="0">
      <selection activeCell="J29" sqref="J29"/>
    </sheetView>
  </sheetViews>
  <sheetFormatPr baseColWidth="10" defaultColWidth="0" defaultRowHeight="15" x14ac:dyDescent="0.2"/>
  <cols>
    <col min="1" max="1" width="2.5" customWidth="1"/>
    <col min="2" max="2" width="50.5" customWidth="1"/>
    <col min="3" max="3" width="3" customWidth="1"/>
    <col min="4" max="4" width="31.5" customWidth="1"/>
    <col min="5" max="5" width="2.6640625" customWidth="1"/>
    <col min="6" max="6" width="31.5" customWidth="1"/>
    <col min="7" max="7" width="2.6640625" customWidth="1"/>
    <col min="8" max="8" width="31.5" customWidth="1"/>
    <col min="9" max="9" width="2.6640625" customWidth="1"/>
    <col min="10" max="10" width="31.5" customWidth="1"/>
    <col min="11" max="11" width="2.6640625" customWidth="1"/>
    <col min="12" max="12" width="31.5" hidden="1" customWidth="1"/>
    <col min="13" max="13" width="2.6640625" hidden="1" customWidth="1"/>
    <col min="14" max="14" width="31.5" hidden="1" customWidth="1"/>
    <col min="15" max="15" width="2.6640625" hidden="1" customWidth="1"/>
    <col min="16" max="28" width="11.5" hidden="1" customWidth="1"/>
    <col min="29" max="34" width="9.33203125" hidden="1" customWidth="1"/>
    <col min="35" max="50" width="0" hidden="1" customWidth="1"/>
    <col min="51" max="16384" width="9.33203125" hidden="1"/>
  </cols>
  <sheetData>
    <row r="2" spans="2:19" ht="20" customHeight="1" x14ac:dyDescent="0.25">
      <c r="C2" s="1"/>
    </row>
    <row r="3" spans="2:19" ht="30" customHeight="1" x14ac:dyDescent="0.2">
      <c r="D3" s="2" t="str">
        <f>README!F3</f>
        <v>Corporate Net-Zero Tool</v>
      </c>
      <c r="E3" s="3"/>
      <c r="F3" s="3"/>
    </row>
    <row r="4" spans="2:19" ht="20" customHeight="1" x14ac:dyDescent="0.2"/>
    <row r="5" spans="2:19" ht="20" customHeight="1" x14ac:dyDescent="0.2">
      <c r="D5" s="4" t="s">
        <v>35</v>
      </c>
      <c r="E5" s="3"/>
      <c r="F5" s="76" t="str">
        <f>README!H5</f>
        <v>1.2.1</v>
      </c>
    </row>
    <row r="6" spans="2:19" ht="20" customHeight="1" thickBot="1" x14ac:dyDescent="0.25">
      <c r="D6" s="4" t="s">
        <v>36</v>
      </c>
      <c r="E6" s="3"/>
      <c r="F6" s="5" t="s">
        <v>37</v>
      </c>
    </row>
    <row r="7" spans="2:19" ht="12.75" customHeight="1" thickBot="1" x14ac:dyDescent="0.25">
      <c r="B7" s="51"/>
      <c r="C7" s="51"/>
      <c r="D7" s="52"/>
      <c r="E7" s="53"/>
      <c r="F7" s="54"/>
      <c r="G7" s="51"/>
      <c r="H7" s="51"/>
      <c r="I7" s="51"/>
      <c r="J7" s="51"/>
      <c r="K7" s="51"/>
    </row>
    <row r="8" spans="2:19" ht="12.75" customHeight="1" thickTop="1" x14ac:dyDescent="0.2">
      <c r="B8" s="42"/>
      <c r="C8" s="42"/>
      <c r="D8" s="47"/>
      <c r="E8" s="42"/>
      <c r="F8" s="48"/>
      <c r="G8" s="42"/>
      <c r="H8" s="42"/>
      <c r="I8" s="42"/>
      <c r="J8" s="42"/>
      <c r="K8" s="42"/>
      <c r="S8" s="18"/>
    </row>
    <row r="9" spans="2:19" ht="19.5" customHeight="1" x14ac:dyDescent="0.2">
      <c r="B9" s="45" t="s">
        <v>69</v>
      </c>
      <c r="C9" s="11"/>
      <c r="D9" s="50"/>
      <c r="H9" s="84" t="s">
        <v>123</v>
      </c>
      <c r="K9" s="49"/>
    </row>
    <row r="10" spans="2:19" ht="14" customHeight="1" x14ac:dyDescent="0.2"/>
    <row r="11" spans="2:19" ht="19.5" customHeight="1" x14ac:dyDescent="0.2">
      <c r="B11" s="84" t="s">
        <v>189</v>
      </c>
      <c r="H11" s="139" t="s">
        <v>124</v>
      </c>
      <c r="I11" s="139"/>
      <c r="J11" s="139"/>
      <c r="K11" s="139"/>
    </row>
    <row r="12" spans="2:19" ht="19.5" customHeight="1" x14ac:dyDescent="0.2">
      <c r="B12" s="137" t="s">
        <v>176</v>
      </c>
      <c r="C12" s="137"/>
      <c r="D12" s="137"/>
      <c r="E12" s="137"/>
      <c r="F12" s="137"/>
      <c r="H12" s="139"/>
      <c r="I12" s="139"/>
      <c r="J12" s="139"/>
      <c r="K12" s="139"/>
    </row>
    <row r="13" spans="2:19" ht="19.5" customHeight="1" x14ac:dyDescent="0.2">
      <c r="B13" s="137" t="s">
        <v>177</v>
      </c>
      <c r="C13" s="137"/>
      <c r="D13" s="137"/>
      <c r="E13" s="137"/>
      <c r="F13" s="137"/>
      <c r="H13" s="139"/>
      <c r="I13" s="139"/>
      <c r="J13" s="139"/>
      <c r="K13" s="139"/>
    </row>
    <row r="14" spans="2:19" ht="33" customHeight="1" x14ac:dyDescent="0.2">
      <c r="B14" s="137" t="s">
        <v>179</v>
      </c>
      <c r="C14" s="137"/>
      <c r="D14" s="137"/>
      <c r="E14" s="137"/>
      <c r="F14" s="137"/>
      <c r="H14" s="139"/>
      <c r="I14" s="139"/>
      <c r="J14" s="139"/>
      <c r="K14" s="139"/>
    </row>
    <row r="15" spans="2:19" ht="19.5" customHeight="1" x14ac:dyDescent="0.2">
      <c r="B15" s="138" t="s">
        <v>180</v>
      </c>
      <c r="C15" s="138"/>
      <c r="D15" s="138"/>
      <c r="E15" s="138"/>
      <c r="F15" s="138"/>
      <c r="H15" s="139"/>
      <c r="I15" s="139"/>
      <c r="J15" s="139"/>
      <c r="K15" s="139"/>
    </row>
    <row r="16" spans="2:19" ht="19.5" customHeight="1" x14ac:dyDescent="0.2">
      <c r="B16" s="138" t="s">
        <v>181</v>
      </c>
      <c r="C16" s="138"/>
      <c r="D16" s="138"/>
      <c r="E16" s="94"/>
      <c r="F16" s="94"/>
      <c r="H16" s="139"/>
      <c r="I16" s="139"/>
      <c r="J16" s="139"/>
      <c r="K16" s="139"/>
    </row>
    <row r="17" spans="2:25" ht="19.5" customHeight="1" x14ac:dyDescent="0.2">
      <c r="B17" s="94"/>
      <c r="C17" s="94"/>
      <c r="D17" s="94"/>
      <c r="E17" s="94"/>
      <c r="F17" s="94"/>
      <c r="H17" s="139"/>
      <c r="I17" s="139"/>
      <c r="J17" s="139"/>
      <c r="K17" s="139"/>
    </row>
    <row r="18" spans="2:25" ht="22.5" customHeight="1" x14ac:dyDescent="0.2">
      <c r="B18" s="45" t="s">
        <v>62</v>
      </c>
      <c r="C18" s="46"/>
      <c r="D18" s="46"/>
      <c r="E18" s="46"/>
      <c r="F18" s="46"/>
      <c r="G18" s="46"/>
      <c r="H18" s="46"/>
      <c r="I18" s="46"/>
      <c r="J18" s="46"/>
      <c r="K18" s="46"/>
      <c r="L18" s="6"/>
      <c r="M18" s="6"/>
      <c r="N18" s="6"/>
      <c r="O18" s="6"/>
      <c r="P18" s="6"/>
      <c r="Q18" s="6"/>
      <c r="R18" s="6"/>
      <c r="S18" s="6"/>
      <c r="T18" s="6"/>
      <c r="U18" s="6"/>
      <c r="V18" s="6"/>
      <c r="W18" s="6"/>
      <c r="X18" s="6"/>
    </row>
    <row r="19" spans="2:25" ht="12.75" customHeight="1" x14ac:dyDescent="0.2">
      <c r="D19" s="16"/>
      <c r="F19" s="17"/>
      <c r="S19" s="18"/>
    </row>
    <row r="20" spans="2:25" ht="20" customHeight="1" x14ac:dyDescent="0.25">
      <c r="B20" s="7" t="s">
        <v>64</v>
      </c>
      <c r="D20" s="8"/>
      <c r="J20" s="9"/>
      <c r="L20" s="9"/>
      <c r="N20" s="9"/>
    </row>
    <row r="21" spans="2:25" ht="12.75" customHeight="1" thickBot="1" x14ac:dyDescent="0.25">
      <c r="J21" s="15"/>
      <c r="K21" s="15"/>
      <c r="L21" s="15"/>
      <c r="M21" s="15"/>
      <c r="N21" s="15"/>
      <c r="O21" s="15"/>
      <c r="P21" s="15"/>
      <c r="Q21" s="15"/>
      <c r="R21" s="15"/>
      <c r="S21" s="15"/>
      <c r="T21" s="15"/>
      <c r="U21" s="15"/>
      <c r="V21" s="15"/>
      <c r="W21" s="15"/>
      <c r="X21" s="15"/>
    </row>
    <row r="22" spans="2:25" ht="20" customHeight="1" thickTop="1" thickBot="1" x14ac:dyDescent="0.25">
      <c r="B22" s="10" t="s">
        <v>47</v>
      </c>
      <c r="C22" s="11"/>
      <c r="D22" s="12"/>
      <c r="E22" s="11"/>
      <c r="F22" s="13"/>
      <c r="H22" s="33"/>
      <c r="O22" s="15"/>
      <c r="P22" s="15"/>
      <c r="Q22" s="15"/>
      <c r="R22" s="15"/>
      <c r="S22" s="15"/>
      <c r="T22" s="15"/>
      <c r="U22" s="15"/>
      <c r="V22" s="15"/>
      <c r="W22" s="15"/>
      <c r="X22" s="15"/>
    </row>
    <row r="23" spans="2:25" ht="20" customHeight="1" thickTop="1" thickBot="1" x14ac:dyDescent="0.25">
      <c r="B23" s="10" t="s">
        <v>5</v>
      </c>
      <c r="C23" s="11"/>
      <c r="D23" s="83" t="str">
        <f>Lists!E2</f>
        <v>Absolute contraction</v>
      </c>
      <c r="E23" s="11"/>
      <c r="F23" s="13" t="s">
        <v>66</v>
      </c>
      <c r="O23" s="15"/>
      <c r="P23" s="15"/>
      <c r="Q23" s="15"/>
      <c r="R23" s="15"/>
      <c r="S23" s="15"/>
      <c r="T23" s="15"/>
      <c r="U23" s="15"/>
      <c r="V23" s="15"/>
      <c r="W23" s="15"/>
      <c r="X23" s="15"/>
    </row>
    <row r="24" spans="2:25" ht="20" customHeight="1" thickTop="1" thickBot="1" x14ac:dyDescent="0.25">
      <c r="B24" s="10" t="s">
        <v>16</v>
      </c>
      <c r="C24" s="11"/>
      <c r="D24" s="12"/>
      <c r="E24" s="11"/>
      <c r="F24" s="13"/>
      <c r="O24" s="15"/>
      <c r="P24" s="15"/>
      <c r="Q24" s="15"/>
      <c r="R24" s="15"/>
      <c r="S24" s="15"/>
      <c r="T24" s="15"/>
      <c r="U24" s="15"/>
      <c r="V24" s="15"/>
      <c r="W24" s="15"/>
      <c r="X24" s="15"/>
    </row>
    <row r="25" spans="2:25" ht="20" customHeight="1" thickTop="1" thickBot="1" x14ac:dyDescent="0.25">
      <c r="B25" s="10" t="s">
        <v>17</v>
      </c>
      <c r="C25" s="11"/>
      <c r="D25" s="12"/>
      <c r="E25" s="11"/>
      <c r="F25" s="13"/>
      <c r="J25" s="15"/>
      <c r="K25" s="15"/>
      <c r="L25" s="15"/>
      <c r="M25" s="15"/>
      <c r="N25" s="15"/>
      <c r="O25" s="15"/>
      <c r="P25" s="15"/>
      <c r="Q25" s="15"/>
      <c r="R25" s="15"/>
      <c r="S25" s="15"/>
      <c r="T25" s="15"/>
      <c r="U25" s="15"/>
      <c r="V25" s="15"/>
      <c r="W25" s="15"/>
      <c r="X25" s="15"/>
    </row>
    <row r="26" spans="2:25" ht="20" customHeight="1" thickTop="1" thickBot="1" x14ac:dyDescent="0.25">
      <c r="B26" s="14" t="s">
        <v>30</v>
      </c>
      <c r="C26" s="11"/>
      <c r="D26" s="12"/>
      <c r="E26" s="11"/>
      <c r="F26" s="13" t="str">
        <f>IF($D$23=Lists!$E$2,"Please select sector pathway","")</f>
        <v>Please select sector pathway</v>
      </c>
      <c r="H26" s="85" t="str">
        <f>IF($D$26="FLAG (Agriculture only)", "Long-term forestry pathway will be available in future updates", "")</f>
        <v/>
      </c>
      <c r="J26" s="15"/>
      <c r="K26" s="15"/>
      <c r="L26" s="15"/>
      <c r="M26" s="15"/>
      <c r="N26" s="15"/>
      <c r="O26" s="15"/>
      <c r="P26" s="15"/>
      <c r="Q26" s="15"/>
      <c r="R26" s="15"/>
      <c r="S26" s="15"/>
      <c r="T26" s="15"/>
      <c r="U26" s="15"/>
      <c r="V26" s="15"/>
      <c r="W26" s="15"/>
      <c r="X26" s="15"/>
      <c r="Y26" s="15"/>
    </row>
    <row r="27" spans="2:25" ht="20" customHeight="1" thickTop="1" thickBot="1" x14ac:dyDescent="0.25">
      <c r="B27" s="14" t="s">
        <v>10</v>
      </c>
      <c r="C27" s="11"/>
      <c r="D27" s="102"/>
      <c r="E27" s="11"/>
      <c r="F27" s="13" t="s">
        <v>25</v>
      </c>
      <c r="Y27" s="15"/>
    </row>
    <row r="28" spans="2:25" ht="20" customHeight="1" thickTop="1" thickBot="1" x14ac:dyDescent="0.25">
      <c r="B28" s="14" t="s">
        <v>11</v>
      </c>
      <c r="C28" s="11"/>
      <c r="D28" s="102"/>
      <c r="E28" s="11"/>
      <c r="F28" s="13" t="s">
        <v>25</v>
      </c>
    </row>
    <row r="29" spans="2:25" ht="20" customHeight="1" thickTop="1" thickBot="1" x14ac:dyDescent="0.25">
      <c r="B29" s="14" t="s">
        <v>20</v>
      </c>
      <c r="C29" s="11"/>
      <c r="D29" s="102"/>
      <c r="E29" s="11"/>
      <c r="F29" s="13" t="s">
        <v>25</v>
      </c>
    </row>
    <row r="30" spans="2:25" ht="12.75" customHeight="1" thickTop="1" thickBot="1" x14ac:dyDescent="0.25">
      <c r="D30" s="16"/>
      <c r="F30" s="32"/>
    </row>
    <row r="31" spans="2:25" ht="19.5" customHeight="1" thickTop="1" thickBot="1" x14ac:dyDescent="0.25">
      <c r="B31" s="14" t="str">
        <f>+Calculations!$B$21</f>
        <v>Total emissions in 0 (tCO2e)</v>
      </c>
      <c r="C31" s="11"/>
      <c r="D31" s="37">
        <f>Calculations!D26</f>
        <v>0</v>
      </c>
      <c r="E31" s="11"/>
      <c r="F31" s="13" t="s">
        <v>25</v>
      </c>
    </row>
    <row r="32" spans="2:25" ht="19.5" customHeight="1" thickTop="1" x14ac:dyDescent="0.2">
      <c r="B32" s="7"/>
      <c r="D32" s="16"/>
      <c r="F32" s="17"/>
    </row>
    <row r="33" spans="1:1022 1032:2042 2052:3072 3082:4092 4102:5112 5122:6142 6152:7162 7172:8192 8202:9212 9222:10232 10242:11262 11272:12282 12292:13312 13322:14332 14342:15352 15362:16382" ht="19.5" customHeight="1" x14ac:dyDescent="0.2">
      <c r="B33" s="7" t="s">
        <v>65</v>
      </c>
      <c r="D33" s="16"/>
      <c r="F33" s="17"/>
    </row>
    <row r="34" spans="1:1022 1032:2042 2052:3072 3082:4092 4102:5112 5122:6142 6152:7162 7172:8192 8202:9212 9222:10232 10242:11262 11272:12282 12292:13312 13322:14332 14342:15352 15362:16382" ht="19.5" customHeight="1" x14ac:dyDescent="0.2">
      <c r="D34" s="20" t="str">
        <f>+CONCATENATE("Base year ","(",D24,")")</f>
        <v>Base year ()</v>
      </c>
      <c r="E34" s="21"/>
      <c r="F34" s="20" t="str">
        <f>+CONCATENATE("Target year ","(",D25,")")</f>
        <v>Target year ()</v>
      </c>
      <c r="G34" s="3"/>
      <c r="H34" s="20" t="s">
        <v>39</v>
      </c>
    </row>
    <row r="35" spans="1:1022 1032:2042 2052:3072 3082:4092 4102:5112 5122:6142 6152:7162 7172:8192 8202:9212 9222:10232 10242:11262 11272:12282 12292:13312 13322:14332 14342:15352 15362:16382" ht="19.5" customHeight="1" thickBot="1" x14ac:dyDescent="0.25">
      <c r="B35" s="10" t="str">
        <f>+Calculations!$B$26</f>
        <v>Company | 0 (tCO2e)</v>
      </c>
      <c r="D35" s="22">
        <f>IFERROR(Calculations!$D$26,"")</f>
        <v>0</v>
      </c>
      <c r="E35" s="93"/>
      <c r="F35" s="22" t="str">
        <f>IFERROR(Calculations!$F$26,"")</f>
        <v/>
      </c>
      <c r="G35" s="92"/>
      <c r="H35" s="36" t="str">
        <f>IFERROR(Calculations!$H$26,"")</f>
        <v/>
      </c>
    </row>
    <row r="36" spans="1:1022 1032:2042 2052:3072 3082:4092 4102:5112 5122:6142 6152:7162 7172:8192 8202:9212 9222:10232 10242:11262 11272:12282 12292:13312 13322:14332 14342:15352 15362:16382" ht="19.5" customHeight="1" thickTop="1" x14ac:dyDescent="0.2">
      <c r="B36" s="30" t="str">
        <f>+Calculations!$B$27</f>
        <v>Long Term SBT formulation</v>
      </c>
      <c r="D36" s="133" t="str">
        <f>IFERROR(Calculations!$D$27,"")</f>
        <v/>
      </c>
      <c r="E36" s="133"/>
      <c r="F36" s="133"/>
      <c r="G36" s="133"/>
      <c r="H36" s="133"/>
    </row>
    <row r="37" spans="1:1022 1032:2042 2052:3072 3082:4092 4102:5112 5122:6142 6152:7162 7172:8192 8202:9212 9222:10232 10242:11262 11272:12282 12292:13312 13322:14332 14342:15352 15362:16382" ht="12.75" customHeight="1" x14ac:dyDescent="0.2">
      <c r="D37" s="16"/>
      <c r="F37" s="17"/>
    </row>
    <row r="38" spans="1:1022 1032:2042 2052:3072 3082:4092 4102:5112 5122:6142 6152:7162 7172:8192 8202:9212 9222:10232 10242:11262 11272:12282 12292:13312 13322:14332 14342:15352 15362:16382" ht="12.75" customHeight="1" x14ac:dyDescent="0.2">
      <c r="D38" s="16"/>
      <c r="F38" s="17"/>
    </row>
    <row r="39" spans="1:1022 1032:2042 2052:3072 3082:4092 4102:5112 5122:6142 6152:7162 7172:8192 8202:9212 9222:10232 10242:11262 11272:12282 12292:13312 13322:14332 14342:15352 15362:16382" s="46" customFormat="1" ht="22.5" customHeight="1" x14ac:dyDescent="0.2">
      <c r="A39"/>
      <c r="B39" s="45" t="s">
        <v>63</v>
      </c>
      <c r="L39" s="45"/>
      <c r="V39" s="45"/>
      <c r="AF39" s="45"/>
      <c r="AP39" s="45"/>
      <c r="AZ39" s="45"/>
      <c r="BJ39" s="45"/>
      <c r="BT39" s="45"/>
      <c r="CD39" s="45"/>
      <c r="CN39" s="45"/>
      <c r="CX39" s="45"/>
      <c r="DH39" s="45"/>
      <c r="DR39" s="45"/>
      <c r="EB39" s="45"/>
      <c r="EL39" s="45"/>
      <c r="EV39" s="45"/>
      <c r="FF39" s="45"/>
      <c r="FP39" s="45"/>
      <c r="FZ39" s="45"/>
      <c r="GJ39" s="45"/>
      <c r="GT39" s="45"/>
      <c r="HD39" s="45"/>
      <c r="HN39" s="45"/>
      <c r="HX39" s="45"/>
      <c r="IH39" s="45"/>
      <c r="IR39" s="45"/>
      <c r="JB39" s="45"/>
      <c r="JL39" s="45"/>
      <c r="JV39" s="45"/>
      <c r="KF39" s="45"/>
      <c r="KP39" s="45"/>
      <c r="KZ39" s="45"/>
      <c r="LJ39" s="45"/>
      <c r="LT39" s="45"/>
      <c r="MD39" s="45"/>
      <c r="MN39" s="45"/>
      <c r="MX39" s="45"/>
      <c r="NH39" s="45"/>
      <c r="NR39" s="45"/>
      <c r="OB39" s="45"/>
      <c r="OL39" s="45"/>
      <c r="OV39" s="45"/>
      <c r="PF39" s="45"/>
      <c r="PP39" s="45"/>
      <c r="PZ39" s="45"/>
      <c r="QJ39" s="45"/>
      <c r="QT39" s="45"/>
      <c r="RD39" s="45"/>
      <c r="RN39" s="45"/>
      <c r="RX39" s="45"/>
      <c r="SH39" s="45"/>
      <c r="SR39" s="45"/>
      <c r="TB39" s="45"/>
      <c r="TL39" s="45"/>
      <c r="TV39" s="45"/>
      <c r="UF39" s="45"/>
      <c r="UP39" s="45"/>
      <c r="UZ39" s="45"/>
      <c r="VJ39" s="45"/>
      <c r="VT39" s="45"/>
      <c r="WD39" s="45"/>
      <c r="WN39" s="45"/>
      <c r="WX39" s="45"/>
      <c r="XH39" s="45"/>
      <c r="XR39" s="45"/>
      <c r="YB39" s="45"/>
      <c r="YL39" s="45"/>
      <c r="YV39" s="45"/>
      <c r="ZF39" s="45"/>
      <c r="ZP39" s="45"/>
      <c r="ZZ39" s="45"/>
      <c r="AAJ39" s="45"/>
      <c r="AAT39" s="45"/>
      <c r="ABD39" s="45"/>
      <c r="ABN39" s="45"/>
      <c r="ABX39" s="45"/>
      <c r="ACH39" s="45"/>
      <c r="ACR39" s="45"/>
      <c r="ADB39" s="45"/>
      <c r="ADL39" s="45"/>
      <c r="ADV39" s="45"/>
      <c r="AEF39" s="45"/>
      <c r="AEP39" s="45"/>
      <c r="AEZ39" s="45"/>
      <c r="AFJ39" s="45"/>
      <c r="AFT39" s="45"/>
      <c r="AGD39" s="45"/>
      <c r="AGN39" s="45"/>
      <c r="AGX39" s="45"/>
      <c r="AHH39" s="45"/>
      <c r="AHR39" s="45"/>
      <c r="AIB39" s="45"/>
      <c r="AIL39" s="45"/>
      <c r="AIV39" s="45"/>
      <c r="AJF39" s="45"/>
      <c r="AJP39" s="45"/>
      <c r="AJZ39" s="45"/>
      <c r="AKJ39" s="45"/>
      <c r="AKT39" s="45"/>
      <c r="ALD39" s="45"/>
      <c r="ALN39" s="45"/>
      <c r="ALX39" s="45"/>
      <c r="AMH39" s="45"/>
      <c r="AMR39" s="45"/>
      <c r="ANB39" s="45"/>
      <c r="ANL39" s="45"/>
      <c r="ANV39" s="45"/>
      <c r="AOF39" s="45"/>
      <c r="AOP39" s="45"/>
      <c r="AOZ39" s="45"/>
      <c r="APJ39" s="45"/>
      <c r="APT39" s="45"/>
      <c r="AQD39" s="45"/>
      <c r="AQN39" s="45"/>
      <c r="AQX39" s="45"/>
      <c r="ARH39" s="45"/>
      <c r="ARR39" s="45"/>
      <c r="ASB39" s="45"/>
      <c r="ASL39" s="45"/>
      <c r="ASV39" s="45"/>
      <c r="ATF39" s="45"/>
      <c r="ATP39" s="45"/>
      <c r="ATZ39" s="45"/>
      <c r="AUJ39" s="45"/>
      <c r="AUT39" s="45"/>
      <c r="AVD39" s="45"/>
      <c r="AVN39" s="45"/>
      <c r="AVX39" s="45"/>
      <c r="AWH39" s="45"/>
      <c r="AWR39" s="45"/>
      <c r="AXB39" s="45"/>
      <c r="AXL39" s="45"/>
      <c r="AXV39" s="45"/>
      <c r="AYF39" s="45"/>
      <c r="AYP39" s="45"/>
      <c r="AYZ39" s="45"/>
      <c r="AZJ39" s="45"/>
      <c r="AZT39" s="45"/>
      <c r="BAD39" s="45"/>
      <c r="BAN39" s="45"/>
      <c r="BAX39" s="45"/>
      <c r="BBH39" s="45"/>
      <c r="BBR39" s="45"/>
      <c r="BCB39" s="45"/>
      <c r="BCL39" s="45"/>
      <c r="BCV39" s="45"/>
      <c r="BDF39" s="45"/>
      <c r="BDP39" s="45"/>
      <c r="BDZ39" s="45"/>
      <c r="BEJ39" s="45"/>
      <c r="BET39" s="45"/>
      <c r="BFD39" s="45"/>
      <c r="BFN39" s="45"/>
      <c r="BFX39" s="45"/>
      <c r="BGH39" s="45"/>
      <c r="BGR39" s="45"/>
      <c r="BHB39" s="45"/>
      <c r="BHL39" s="45"/>
      <c r="BHV39" s="45"/>
      <c r="BIF39" s="45"/>
      <c r="BIP39" s="45"/>
      <c r="BIZ39" s="45"/>
      <c r="BJJ39" s="45"/>
      <c r="BJT39" s="45"/>
      <c r="BKD39" s="45"/>
      <c r="BKN39" s="45"/>
      <c r="BKX39" s="45"/>
      <c r="BLH39" s="45"/>
      <c r="BLR39" s="45"/>
      <c r="BMB39" s="45"/>
      <c r="BML39" s="45"/>
      <c r="BMV39" s="45"/>
      <c r="BNF39" s="45"/>
      <c r="BNP39" s="45"/>
      <c r="BNZ39" s="45"/>
      <c r="BOJ39" s="45"/>
      <c r="BOT39" s="45"/>
      <c r="BPD39" s="45"/>
      <c r="BPN39" s="45"/>
      <c r="BPX39" s="45"/>
      <c r="BQH39" s="45"/>
      <c r="BQR39" s="45"/>
      <c r="BRB39" s="45"/>
      <c r="BRL39" s="45"/>
      <c r="BRV39" s="45"/>
      <c r="BSF39" s="45"/>
      <c r="BSP39" s="45"/>
      <c r="BSZ39" s="45"/>
      <c r="BTJ39" s="45"/>
      <c r="BTT39" s="45"/>
      <c r="BUD39" s="45"/>
      <c r="BUN39" s="45"/>
      <c r="BUX39" s="45"/>
      <c r="BVH39" s="45"/>
      <c r="BVR39" s="45"/>
      <c r="BWB39" s="45"/>
      <c r="BWL39" s="45"/>
      <c r="BWV39" s="45"/>
      <c r="BXF39" s="45"/>
      <c r="BXP39" s="45"/>
      <c r="BXZ39" s="45"/>
      <c r="BYJ39" s="45"/>
      <c r="BYT39" s="45"/>
      <c r="BZD39" s="45"/>
      <c r="BZN39" s="45"/>
      <c r="BZX39" s="45"/>
      <c r="CAH39" s="45"/>
      <c r="CAR39" s="45"/>
      <c r="CBB39" s="45"/>
      <c r="CBL39" s="45"/>
      <c r="CBV39" s="45"/>
      <c r="CCF39" s="45"/>
      <c r="CCP39" s="45"/>
      <c r="CCZ39" s="45"/>
      <c r="CDJ39" s="45"/>
      <c r="CDT39" s="45"/>
      <c r="CED39" s="45"/>
      <c r="CEN39" s="45"/>
      <c r="CEX39" s="45"/>
      <c r="CFH39" s="45"/>
      <c r="CFR39" s="45"/>
      <c r="CGB39" s="45"/>
      <c r="CGL39" s="45"/>
      <c r="CGV39" s="45"/>
      <c r="CHF39" s="45"/>
      <c r="CHP39" s="45"/>
      <c r="CHZ39" s="45"/>
      <c r="CIJ39" s="45"/>
      <c r="CIT39" s="45"/>
      <c r="CJD39" s="45"/>
      <c r="CJN39" s="45"/>
      <c r="CJX39" s="45"/>
      <c r="CKH39" s="45"/>
      <c r="CKR39" s="45"/>
      <c r="CLB39" s="45"/>
      <c r="CLL39" s="45"/>
      <c r="CLV39" s="45"/>
      <c r="CMF39" s="45"/>
      <c r="CMP39" s="45"/>
      <c r="CMZ39" s="45"/>
      <c r="CNJ39" s="45"/>
      <c r="CNT39" s="45"/>
      <c r="COD39" s="45"/>
      <c r="CON39" s="45"/>
      <c r="COX39" s="45"/>
      <c r="CPH39" s="45"/>
      <c r="CPR39" s="45"/>
      <c r="CQB39" s="45"/>
      <c r="CQL39" s="45"/>
      <c r="CQV39" s="45"/>
      <c r="CRF39" s="45"/>
      <c r="CRP39" s="45"/>
      <c r="CRZ39" s="45"/>
      <c r="CSJ39" s="45"/>
      <c r="CST39" s="45"/>
      <c r="CTD39" s="45"/>
      <c r="CTN39" s="45"/>
      <c r="CTX39" s="45"/>
      <c r="CUH39" s="45"/>
      <c r="CUR39" s="45"/>
      <c r="CVB39" s="45"/>
      <c r="CVL39" s="45"/>
      <c r="CVV39" s="45"/>
      <c r="CWF39" s="45"/>
      <c r="CWP39" s="45"/>
      <c r="CWZ39" s="45"/>
      <c r="CXJ39" s="45"/>
      <c r="CXT39" s="45"/>
      <c r="CYD39" s="45"/>
      <c r="CYN39" s="45"/>
      <c r="CYX39" s="45"/>
      <c r="CZH39" s="45"/>
      <c r="CZR39" s="45"/>
      <c r="DAB39" s="45"/>
      <c r="DAL39" s="45"/>
      <c r="DAV39" s="45"/>
      <c r="DBF39" s="45"/>
      <c r="DBP39" s="45"/>
      <c r="DBZ39" s="45"/>
      <c r="DCJ39" s="45"/>
      <c r="DCT39" s="45"/>
      <c r="DDD39" s="45"/>
      <c r="DDN39" s="45"/>
      <c r="DDX39" s="45"/>
      <c r="DEH39" s="45"/>
      <c r="DER39" s="45"/>
      <c r="DFB39" s="45"/>
      <c r="DFL39" s="45"/>
      <c r="DFV39" s="45"/>
      <c r="DGF39" s="45"/>
      <c r="DGP39" s="45"/>
      <c r="DGZ39" s="45"/>
      <c r="DHJ39" s="45"/>
      <c r="DHT39" s="45"/>
      <c r="DID39" s="45"/>
      <c r="DIN39" s="45"/>
      <c r="DIX39" s="45"/>
      <c r="DJH39" s="45"/>
      <c r="DJR39" s="45"/>
      <c r="DKB39" s="45"/>
      <c r="DKL39" s="45"/>
      <c r="DKV39" s="45"/>
      <c r="DLF39" s="45"/>
      <c r="DLP39" s="45"/>
      <c r="DLZ39" s="45"/>
      <c r="DMJ39" s="45"/>
      <c r="DMT39" s="45"/>
      <c r="DND39" s="45"/>
      <c r="DNN39" s="45"/>
      <c r="DNX39" s="45"/>
      <c r="DOH39" s="45"/>
      <c r="DOR39" s="45"/>
      <c r="DPB39" s="45"/>
      <c r="DPL39" s="45"/>
      <c r="DPV39" s="45"/>
      <c r="DQF39" s="45"/>
      <c r="DQP39" s="45"/>
      <c r="DQZ39" s="45"/>
      <c r="DRJ39" s="45"/>
      <c r="DRT39" s="45"/>
      <c r="DSD39" s="45"/>
      <c r="DSN39" s="45"/>
      <c r="DSX39" s="45"/>
      <c r="DTH39" s="45"/>
      <c r="DTR39" s="45"/>
      <c r="DUB39" s="45"/>
      <c r="DUL39" s="45"/>
      <c r="DUV39" s="45"/>
      <c r="DVF39" s="45"/>
      <c r="DVP39" s="45"/>
      <c r="DVZ39" s="45"/>
      <c r="DWJ39" s="45"/>
      <c r="DWT39" s="45"/>
      <c r="DXD39" s="45"/>
      <c r="DXN39" s="45"/>
      <c r="DXX39" s="45"/>
      <c r="DYH39" s="45"/>
      <c r="DYR39" s="45"/>
      <c r="DZB39" s="45"/>
      <c r="DZL39" s="45"/>
      <c r="DZV39" s="45"/>
      <c r="EAF39" s="45"/>
      <c r="EAP39" s="45"/>
      <c r="EAZ39" s="45"/>
      <c r="EBJ39" s="45"/>
      <c r="EBT39" s="45"/>
      <c r="ECD39" s="45"/>
      <c r="ECN39" s="45"/>
      <c r="ECX39" s="45"/>
      <c r="EDH39" s="45"/>
      <c r="EDR39" s="45"/>
      <c r="EEB39" s="45"/>
      <c r="EEL39" s="45"/>
      <c r="EEV39" s="45"/>
      <c r="EFF39" s="45"/>
      <c r="EFP39" s="45"/>
      <c r="EFZ39" s="45"/>
      <c r="EGJ39" s="45"/>
      <c r="EGT39" s="45"/>
      <c r="EHD39" s="45"/>
      <c r="EHN39" s="45"/>
      <c r="EHX39" s="45"/>
      <c r="EIH39" s="45"/>
      <c r="EIR39" s="45"/>
      <c r="EJB39" s="45"/>
      <c r="EJL39" s="45"/>
      <c r="EJV39" s="45"/>
      <c r="EKF39" s="45"/>
      <c r="EKP39" s="45"/>
      <c r="EKZ39" s="45"/>
      <c r="ELJ39" s="45"/>
      <c r="ELT39" s="45"/>
      <c r="EMD39" s="45"/>
      <c r="EMN39" s="45"/>
      <c r="EMX39" s="45"/>
      <c r="ENH39" s="45"/>
      <c r="ENR39" s="45"/>
      <c r="EOB39" s="45"/>
      <c r="EOL39" s="45"/>
      <c r="EOV39" s="45"/>
      <c r="EPF39" s="45"/>
      <c r="EPP39" s="45"/>
      <c r="EPZ39" s="45"/>
      <c r="EQJ39" s="45"/>
      <c r="EQT39" s="45"/>
      <c r="ERD39" s="45"/>
      <c r="ERN39" s="45"/>
      <c r="ERX39" s="45"/>
      <c r="ESH39" s="45"/>
      <c r="ESR39" s="45"/>
      <c r="ETB39" s="45"/>
      <c r="ETL39" s="45"/>
      <c r="ETV39" s="45"/>
      <c r="EUF39" s="45"/>
      <c r="EUP39" s="45"/>
      <c r="EUZ39" s="45"/>
      <c r="EVJ39" s="45"/>
      <c r="EVT39" s="45"/>
      <c r="EWD39" s="45"/>
      <c r="EWN39" s="45"/>
      <c r="EWX39" s="45"/>
      <c r="EXH39" s="45"/>
      <c r="EXR39" s="45"/>
      <c r="EYB39" s="45"/>
      <c r="EYL39" s="45"/>
      <c r="EYV39" s="45"/>
      <c r="EZF39" s="45"/>
      <c r="EZP39" s="45"/>
      <c r="EZZ39" s="45"/>
      <c r="FAJ39" s="45"/>
      <c r="FAT39" s="45"/>
      <c r="FBD39" s="45"/>
      <c r="FBN39" s="45"/>
      <c r="FBX39" s="45"/>
      <c r="FCH39" s="45"/>
      <c r="FCR39" s="45"/>
      <c r="FDB39" s="45"/>
      <c r="FDL39" s="45"/>
      <c r="FDV39" s="45"/>
      <c r="FEF39" s="45"/>
      <c r="FEP39" s="45"/>
      <c r="FEZ39" s="45"/>
      <c r="FFJ39" s="45"/>
      <c r="FFT39" s="45"/>
      <c r="FGD39" s="45"/>
      <c r="FGN39" s="45"/>
      <c r="FGX39" s="45"/>
      <c r="FHH39" s="45"/>
      <c r="FHR39" s="45"/>
      <c r="FIB39" s="45"/>
      <c r="FIL39" s="45"/>
      <c r="FIV39" s="45"/>
      <c r="FJF39" s="45"/>
      <c r="FJP39" s="45"/>
      <c r="FJZ39" s="45"/>
      <c r="FKJ39" s="45"/>
      <c r="FKT39" s="45"/>
      <c r="FLD39" s="45"/>
      <c r="FLN39" s="45"/>
      <c r="FLX39" s="45"/>
      <c r="FMH39" s="45"/>
      <c r="FMR39" s="45"/>
      <c r="FNB39" s="45"/>
      <c r="FNL39" s="45"/>
      <c r="FNV39" s="45"/>
      <c r="FOF39" s="45"/>
      <c r="FOP39" s="45"/>
      <c r="FOZ39" s="45"/>
      <c r="FPJ39" s="45"/>
      <c r="FPT39" s="45"/>
      <c r="FQD39" s="45"/>
      <c r="FQN39" s="45"/>
      <c r="FQX39" s="45"/>
      <c r="FRH39" s="45"/>
      <c r="FRR39" s="45"/>
      <c r="FSB39" s="45"/>
      <c r="FSL39" s="45"/>
      <c r="FSV39" s="45"/>
      <c r="FTF39" s="45"/>
      <c r="FTP39" s="45"/>
      <c r="FTZ39" s="45"/>
      <c r="FUJ39" s="45"/>
      <c r="FUT39" s="45"/>
      <c r="FVD39" s="45"/>
      <c r="FVN39" s="45"/>
      <c r="FVX39" s="45"/>
      <c r="FWH39" s="45"/>
      <c r="FWR39" s="45"/>
      <c r="FXB39" s="45"/>
      <c r="FXL39" s="45"/>
      <c r="FXV39" s="45"/>
      <c r="FYF39" s="45"/>
      <c r="FYP39" s="45"/>
      <c r="FYZ39" s="45"/>
      <c r="FZJ39" s="45"/>
      <c r="FZT39" s="45"/>
      <c r="GAD39" s="45"/>
      <c r="GAN39" s="45"/>
      <c r="GAX39" s="45"/>
      <c r="GBH39" s="45"/>
      <c r="GBR39" s="45"/>
      <c r="GCB39" s="45"/>
      <c r="GCL39" s="45"/>
      <c r="GCV39" s="45"/>
      <c r="GDF39" s="45"/>
      <c r="GDP39" s="45"/>
      <c r="GDZ39" s="45"/>
      <c r="GEJ39" s="45"/>
      <c r="GET39" s="45"/>
      <c r="GFD39" s="45"/>
      <c r="GFN39" s="45"/>
      <c r="GFX39" s="45"/>
      <c r="GGH39" s="45"/>
      <c r="GGR39" s="45"/>
      <c r="GHB39" s="45"/>
      <c r="GHL39" s="45"/>
      <c r="GHV39" s="45"/>
      <c r="GIF39" s="45"/>
      <c r="GIP39" s="45"/>
      <c r="GIZ39" s="45"/>
      <c r="GJJ39" s="45"/>
      <c r="GJT39" s="45"/>
      <c r="GKD39" s="45"/>
      <c r="GKN39" s="45"/>
      <c r="GKX39" s="45"/>
      <c r="GLH39" s="45"/>
      <c r="GLR39" s="45"/>
      <c r="GMB39" s="45"/>
      <c r="GML39" s="45"/>
      <c r="GMV39" s="45"/>
      <c r="GNF39" s="45"/>
      <c r="GNP39" s="45"/>
      <c r="GNZ39" s="45"/>
      <c r="GOJ39" s="45"/>
      <c r="GOT39" s="45"/>
      <c r="GPD39" s="45"/>
      <c r="GPN39" s="45"/>
      <c r="GPX39" s="45"/>
      <c r="GQH39" s="45"/>
      <c r="GQR39" s="45"/>
      <c r="GRB39" s="45"/>
      <c r="GRL39" s="45"/>
      <c r="GRV39" s="45"/>
      <c r="GSF39" s="45"/>
      <c r="GSP39" s="45"/>
      <c r="GSZ39" s="45"/>
      <c r="GTJ39" s="45"/>
      <c r="GTT39" s="45"/>
      <c r="GUD39" s="45"/>
      <c r="GUN39" s="45"/>
      <c r="GUX39" s="45"/>
      <c r="GVH39" s="45"/>
      <c r="GVR39" s="45"/>
      <c r="GWB39" s="45"/>
      <c r="GWL39" s="45"/>
      <c r="GWV39" s="45"/>
      <c r="GXF39" s="45"/>
      <c r="GXP39" s="45"/>
      <c r="GXZ39" s="45"/>
      <c r="GYJ39" s="45"/>
      <c r="GYT39" s="45"/>
      <c r="GZD39" s="45"/>
      <c r="GZN39" s="45"/>
      <c r="GZX39" s="45"/>
      <c r="HAH39" s="45"/>
      <c r="HAR39" s="45"/>
      <c r="HBB39" s="45"/>
      <c r="HBL39" s="45"/>
      <c r="HBV39" s="45"/>
      <c r="HCF39" s="45"/>
      <c r="HCP39" s="45"/>
      <c r="HCZ39" s="45"/>
      <c r="HDJ39" s="45"/>
      <c r="HDT39" s="45"/>
      <c r="HED39" s="45"/>
      <c r="HEN39" s="45"/>
      <c r="HEX39" s="45"/>
      <c r="HFH39" s="45"/>
      <c r="HFR39" s="45"/>
      <c r="HGB39" s="45"/>
      <c r="HGL39" s="45"/>
      <c r="HGV39" s="45"/>
      <c r="HHF39" s="45"/>
      <c r="HHP39" s="45"/>
      <c r="HHZ39" s="45"/>
      <c r="HIJ39" s="45"/>
      <c r="HIT39" s="45"/>
      <c r="HJD39" s="45"/>
      <c r="HJN39" s="45"/>
      <c r="HJX39" s="45"/>
      <c r="HKH39" s="45"/>
      <c r="HKR39" s="45"/>
      <c r="HLB39" s="45"/>
      <c r="HLL39" s="45"/>
      <c r="HLV39" s="45"/>
      <c r="HMF39" s="45"/>
      <c r="HMP39" s="45"/>
      <c r="HMZ39" s="45"/>
      <c r="HNJ39" s="45"/>
      <c r="HNT39" s="45"/>
      <c r="HOD39" s="45"/>
      <c r="HON39" s="45"/>
      <c r="HOX39" s="45"/>
      <c r="HPH39" s="45"/>
      <c r="HPR39" s="45"/>
      <c r="HQB39" s="45"/>
      <c r="HQL39" s="45"/>
      <c r="HQV39" s="45"/>
      <c r="HRF39" s="45"/>
      <c r="HRP39" s="45"/>
      <c r="HRZ39" s="45"/>
      <c r="HSJ39" s="45"/>
      <c r="HST39" s="45"/>
      <c r="HTD39" s="45"/>
      <c r="HTN39" s="45"/>
      <c r="HTX39" s="45"/>
      <c r="HUH39" s="45"/>
      <c r="HUR39" s="45"/>
      <c r="HVB39" s="45"/>
      <c r="HVL39" s="45"/>
      <c r="HVV39" s="45"/>
      <c r="HWF39" s="45"/>
      <c r="HWP39" s="45"/>
      <c r="HWZ39" s="45"/>
      <c r="HXJ39" s="45"/>
      <c r="HXT39" s="45"/>
      <c r="HYD39" s="45"/>
      <c r="HYN39" s="45"/>
      <c r="HYX39" s="45"/>
      <c r="HZH39" s="45"/>
      <c r="HZR39" s="45"/>
      <c r="IAB39" s="45"/>
      <c r="IAL39" s="45"/>
      <c r="IAV39" s="45"/>
      <c r="IBF39" s="45"/>
      <c r="IBP39" s="45"/>
      <c r="IBZ39" s="45"/>
      <c r="ICJ39" s="45"/>
      <c r="ICT39" s="45"/>
      <c r="IDD39" s="45"/>
      <c r="IDN39" s="45"/>
      <c r="IDX39" s="45"/>
      <c r="IEH39" s="45"/>
      <c r="IER39" s="45"/>
      <c r="IFB39" s="45"/>
      <c r="IFL39" s="45"/>
      <c r="IFV39" s="45"/>
      <c r="IGF39" s="45"/>
      <c r="IGP39" s="45"/>
      <c r="IGZ39" s="45"/>
      <c r="IHJ39" s="45"/>
      <c r="IHT39" s="45"/>
      <c r="IID39" s="45"/>
      <c r="IIN39" s="45"/>
      <c r="IIX39" s="45"/>
      <c r="IJH39" s="45"/>
      <c r="IJR39" s="45"/>
      <c r="IKB39" s="45"/>
      <c r="IKL39" s="45"/>
      <c r="IKV39" s="45"/>
      <c r="ILF39" s="45"/>
      <c r="ILP39" s="45"/>
      <c r="ILZ39" s="45"/>
      <c r="IMJ39" s="45"/>
      <c r="IMT39" s="45"/>
      <c r="IND39" s="45"/>
      <c r="INN39" s="45"/>
      <c r="INX39" s="45"/>
      <c r="IOH39" s="45"/>
      <c r="IOR39" s="45"/>
      <c r="IPB39" s="45"/>
      <c r="IPL39" s="45"/>
      <c r="IPV39" s="45"/>
      <c r="IQF39" s="45"/>
      <c r="IQP39" s="45"/>
      <c r="IQZ39" s="45"/>
      <c r="IRJ39" s="45"/>
      <c r="IRT39" s="45"/>
      <c r="ISD39" s="45"/>
      <c r="ISN39" s="45"/>
      <c r="ISX39" s="45"/>
      <c r="ITH39" s="45"/>
      <c r="ITR39" s="45"/>
      <c r="IUB39" s="45"/>
      <c r="IUL39" s="45"/>
      <c r="IUV39" s="45"/>
      <c r="IVF39" s="45"/>
      <c r="IVP39" s="45"/>
      <c r="IVZ39" s="45"/>
      <c r="IWJ39" s="45"/>
      <c r="IWT39" s="45"/>
      <c r="IXD39" s="45"/>
      <c r="IXN39" s="45"/>
      <c r="IXX39" s="45"/>
      <c r="IYH39" s="45"/>
      <c r="IYR39" s="45"/>
      <c r="IZB39" s="45"/>
      <c r="IZL39" s="45"/>
      <c r="IZV39" s="45"/>
      <c r="JAF39" s="45"/>
      <c r="JAP39" s="45"/>
      <c r="JAZ39" s="45"/>
      <c r="JBJ39" s="45"/>
      <c r="JBT39" s="45"/>
      <c r="JCD39" s="45"/>
      <c r="JCN39" s="45"/>
      <c r="JCX39" s="45"/>
      <c r="JDH39" s="45"/>
      <c r="JDR39" s="45"/>
      <c r="JEB39" s="45"/>
      <c r="JEL39" s="45"/>
      <c r="JEV39" s="45"/>
      <c r="JFF39" s="45"/>
      <c r="JFP39" s="45"/>
      <c r="JFZ39" s="45"/>
      <c r="JGJ39" s="45"/>
      <c r="JGT39" s="45"/>
      <c r="JHD39" s="45"/>
      <c r="JHN39" s="45"/>
      <c r="JHX39" s="45"/>
      <c r="JIH39" s="45"/>
      <c r="JIR39" s="45"/>
      <c r="JJB39" s="45"/>
      <c r="JJL39" s="45"/>
      <c r="JJV39" s="45"/>
      <c r="JKF39" s="45"/>
      <c r="JKP39" s="45"/>
      <c r="JKZ39" s="45"/>
      <c r="JLJ39" s="45"/>
      <c r="JLT39" s="45"/>
      <c r="JMD39" s="45"/>
      <c r="JMN39" s="45"/>
      <c r="JMX39" s="45"/>
      <c r="JNH39" s="45"/>
      <c r="JNR39" s="45"/>
      <c r="JOB39" s="45"/>
      <c r="JOL39" s="45"/>
      <c r="JOV39" s="45"/>
      <c r="JPF39" s="45"/>
      <c r="JPP39" s="45"/>
      <c r="JPZ39" s="45"/>
      <c r="JQJ39" s="45"/>
      <c r="JQT39" s="45"/>
      <c r="JRD39" s="45"/>
      <c r="JRN39" s="45"/>
      <c r="JRX39" s="45"/>
      <c r="JSH39" s="45"/>
      <c r="JSR39" s="45"/>
      <c r="JTB39" s="45"/>
      <c r="JTL39" s="45"/>
      <c r="JTV39" s="45"/>
      <c r="JUF39" s="45"/>
      <c r="JUP39" s="45"/>
      <c r="JUZ39" s="45"/>
      <c r="JVJ39" s="45"/>
      <c r="JVT39" s="45"/>
      <c r="JWD39" s="45"/>
      <c r="JWN39" s="45"/>
      <c r="JWX39" s="45"/>
      <c r="JXH39" s="45"/>
      <c r="JXR39" s="45"/>
      <c r="JYB39" s="45"/>
      <c r="JYL39" s="45"/>
      <c r="JYV39" s="45"/>
      <c r="JZF39" s="45"/>
      <c r="JZP39" s="45"/>
      <c r="JZZ39" s="45"/>
      <c r="KAJ39" s="45"/>
      <c r="KAT39" s="45"/>
      <c r="KBD39" s="45"/>
      <c r="KBN39" s="45"/>
      <c r="KBX39" s="45"/>
      <c r="KCH39" s="45"/>
      <c r="KCR39" s="45"/>
      <c r="KDB39" s="45"/>
      <c r="KDL39" s="45"/>
      <c r="KDV39" s="45"/>
      <c r="KEF39" s="45"/>
      <c r="KEP39" s="45"/>
      <c r="KEZ39" s="45"/>
      <c r="KFJ39" s="45"/>
      <c r="KFT39" s="45"/>
      <c r="KGD39" s="45"/>
      <c r="KGN39" s="45"/>
      <c r="KGX39" s="45"/>
      <c r="KHH39" s="45"/>
      <c r="KHR39" s="45"/>
      <c r="KIB39" s="45"/>
      <c r="KIL39" s="45"/>
      <c r="KIV39" s="45"/>
      <c r="KJF39" s="45"/>
      <c r="KJP39" s="45"/>
      <c r="KJZ39" s="45"/>
      <c r="KKJ39" s="45"/>
      <c r="KKT39" s="45"/>
      <c r="KLD39" s="45"/>
      <c r="KLN39" s="45"/>
      <c r="KLX39" s="45"/>
      <c r="KMH39" s="45"/>
      <c r="KMR39" s="45"/>
      <c r="KNB39" s="45"/>
      <c r="KNL39" s="45"/>
      <c r="KNV39" s="45"/>
      <c r="KOF39" s="45"/>
      <c r="KOP39" s="45"/>
      <c r="KOZ39" s="45"/>
      <c r="KPJ39" s="45"/>
      <c r="KPT39" s="45"/>
      <c r="KQD39" s="45"/>
      <c r="KQN39" s="45"/>
      <c r="KQX39" s="45"/>
      <c r="KRH39" s="45"/>
      <c r="KRR39" s="45"/>
      <c r="KSB39" s="45"/>
      <c r="KSL39" s="45"/>
      <c r="KSV39" s="45"/>
      <c r="KTF39" s="45"/>
      <c r="KTP39" s="45"/>
      <c r="KTZ39" s="45"/>
      <c r="KUJ39" s="45"/>
      <c r="KUT39" s="45"/>
      <c r="KVD39" s="45"/>
      <c r="KVN39" s="45"/>
      <c r="KVX39" s="45"/>
      <c r="KWH39" s="45"/>
      <c r="KWR39" s="45"/>
      <c r="KXB39" s="45"/>
      <c r="KXL39" s="45"/>
      <c r="KXV39" s="45"/>
      <c r="KYF39" s="45"/>
      <c r="KYP39" s="45"/>
      <c r="KYZ39" s="45"/>
      <c r="KZJ39" s="45"/>
      <c r="KZT39" s="45"/>
      <c r="LAD39" s="45"/>
      <c r="LAN39" s="45"/>
      <c r="LAX39" s="45"/>
      <c r="LBH39" s="45"/>
      <c r="LBR39" s="45"/>
      <c r="LCB39" s="45"/>
      <c r="LCL39" s="45"/>
      <c r="LCV39" s="45"/>
      <c r="LDF39" s="45"/>
      <c r="LDP39" s="45"/>
      <c r="LDZ39" s="45"/>
      <c r="LEJ39" s="45"/>
      <c r="LET39" s="45"/>
      <c r="LFD39" s="45"/>
      <c r="LFN39" s="45"/>
      <c r="LFX39" s="45"/>
      <c r="LGH39" s="45"/>
      <c r="LGR39" s="45"/>
      <c r="LHB39" s="45"/>
      <c r="LHL39" s="45"/>
      <c r="LHV39" s="45"/>
      <c r="LIF39" s="45"/>
      <c r="LIP39" s="45"/>
      <c r="LIZ39" s="45"/>
      <c r="LJJ39" s="45"/>
      <c r="LJT39" s="45"/>
      <c r="LKD39" s="45"/>
      <c r="LKN39" s="45"/>
      <c r="LKX39" s="45"/>
      <c r="LLH39" s="45"/>
      <c r="LLR39" s="45"/>
      <c r="LMB39" s="45"/>
      <c r="LML39" s="45"/>
      <c r="LMV39" s="45"/>
      <c r="LNF39" s="45"/>
      <c r="LNP39" s="45"/>
      <c r="LNZ39" s="45"/>
      <c r="LOJ39" s="45"/>
      <c r="LOT39" s="45"/>
      <c r="LPD39" s="45"/>
      <c r="LPN39" s="45"/>
      <c r="LPX39" s="45"/>
      <c r="LQH39" s="45"/>
      <c r="LQR39" s="45"/>
      <c r="LRB39" s="45"/>
      <c r="LRL39" s="45"/>
      <c r="LRV39" s="45"/>
      <c r="LSF39" s="45"/>
      <c r="LSP39" s="45"/>
      <c r="LSZ39" s="45"/>
      <c r="LTJ39" s="45"/>
      <c r="LTT39" s="45"/>
      <c r="LUD39" s="45"/>
      <c r="LUN39" s="45"/>
      <c r="LUX39" s="45"/>
      <c r="LVH39" s="45"/>
      <c r="LVR39" s="45"/>
      <c r="LWB39" s="45"/>
      <c r="LWL39" s="45"/>
      <c r="LWV39" s="45"/>
      <c r="LXF39" s="45"/>
      <c r="LXP39" s="45"/>
      <c r="LXZ39" s="45"/>
      <c r="LYJ39" s="45"/>
      <c r="LYT39" s="45"/>
      <c r="LZD39" s="45"/>
      <c r="LZN39" s="45"/>
      <c r="LZX39" s="45"/>
      <c r="MAH39" s="45"/>
      <c r="MAR39" s="45"/>
      <c r="MBB39" s="45"/>
      <c r="MBL39" s="45"/>
      <c r="MBV39" s="45"/>
      <c r="MCF39" s="45"/>
      <c r="MCP39" s="45"/>
      <c r="MCZ39" s="45"/>
      <c r="MDJ39" s="45"/>
      <c r="MDT39" s="45"/>
      <c r="MED39" s="45"/>
      <c r="MEN39" s="45"/>
      <c r="MEX39" s="45"/>
      <c r="MFH39" s="45"/>
      <c r="MFR39" s="45"/>
      <c r="MGB39" s="45"/>
      <c r="MGL39" s="45"/>
      <c r="MGV39" s="45"/>
      <c r="MHF39" s="45"/>
      <c r="MHP39" s="45"/>
      <c r="MHZ39" s="45"/>
      <c r="MIJ39" s="45"/>
      <c r="MIT39" s="45"/>
      <c r="MJD39" s="45"/>
      <c r="MJN39" s="45"/>
      <c r="MJX39" s="45"/>
      <c r="MKH39" s="45"/>
      <c r="MKR39" s="45"/>
      <c r="MLB39" s="45"/>
      <c r="MLL39" s="45"/>
      <c r="MLV39" s="45"/>
      <c r="MMF39" s="45"/>
      <c r="MMP39" s="45"/>
      <c r="MMZ39" s="45"/>
      <c r="MNJ39" s="45"/>
      <c r="MNT39" s="45"/>
      <c r="MOD39" s="45"/>
      <c r="MON39" s="45"/>
      <c r="MOX39" s="45"/>
      <c r="MPH39" s="45"/>
      <c r="MPR39" s="45"/>
      <c r="MQB39" s="45"/>
      <c r="MQL39" s="45"/>
      <c r="MQV39" s="45"/>
      <c r="MRF39" s="45"/>
      <c r="MRP39" s="45"/>
      <c r="MRZ39" s="45"/>
      <c r="MSJ39" s="45"/>
      <c r="MST39" s="45"/>
      <c r="MTD39" s="45"/>
      <c r="MTN39" s="45"/>
      <c r="MTX39" s="45"/>
      <c r="MUH39" s="45"/>
      <c r="MUR39" s="45"/>
      <c r="MVB39" s="45"/>
      <c r="MVL39" s="45"/>
      <c r="MVV39" s="45"/>
      <c r="MWF39" s="45"/>
      <c r="MWP39" s="45"/>
      <c r="MWZ39" s="45"/>
      <c r="MXJ39" s="45"/>
      <c r="MXT39" s="45"/>
      <c r="MYD39" s="45"/>
      <c r="MYN39" s="45"/>
      <c r="MYX39" s="45"/>
      <c r="MZH39" s="45"/>
      <c r="MZR39" s="45"/>
      <c r="NAB39" s="45"/>
      <c r="NAL39" s="45"/>
      <c r="NAV39" s="45"/>
      <c r="NBF39" s="45"/>
      <c r="NBP39" s="45"/>
      <c r="NBZ39" s="45"/>
      <c r="NCJ39" s="45"/>
      <c r="NCT39" s="45"/>
      <c r="NDD39" s="45"/>
      <c r="NDN39" s="45"/>
      <c r="NDX39" s="45"/>
      <c r="NEH39" s="45"/>
      <c r="NER39" s="45"/>
      <c r="NFB39" s="45"/>
      <c r="NFL39" s="45"/>
      <c r="NFV39" s="45"/>
      <c r="NGF39" s="45"/>
      <c r="NGP39" s="45"/>
      <c r="NGZ39" s="45"/>
      <c r="NHJ39" s="45"/>
      <c r="NHT39" s="45"/>
      <c r="NID39" s="45"/>
      <c r="NIN39" s="45"/>
      <c r="NIX39" s="45"/>
      <c r="NJH39" s="45"/>
      <c r="NJR39" s="45"/>
      <c r="NKB39" s="45"/>
      <c r="NKL39" s="45"/>
      <c r="NKV39" s="45"/>
      <c r="NLF39" s="45"/>
      <c r="NLP39" s="45"/>
      <c r="NLZ39" s="45"/>
      <c r="NMJ39" s="45"/>
      <c r="NMT39" s="45"/>
      <c r="NND39" s="45"/>
      <c r="NNN39" s="45"/>
      <c r="NNX39" s="45"/>
      <c r="NOH39" s="45"/>
      <c r="NOR39" s="45"/>
      <c r="NPB39" s="45"/>
      <c r="NPL39" s="45"/>
      <c r="NPV39" s="45"/>
      <c r="NQF39" s="45"/>
      <c r="NQP39" s="45"/>
      <c r="NQZ39" s="45"/>
      <c r="NRJ39" s="45"/>
      <c r="NRT39" s="45"/>
      <c r="NSD39" s="45"/>
      <c r="NSN39" s="45"/>
      <c r="NSX39" s="45"/>
      <c r="NTH39" s="45"/>
      <c r="NTR39" s="45"/>
      <c r="NUB39" s="45"/>
      <c r="NUL39" s="45"/>
      <c r="NUV39" s="45"/>
      <c r="NVF39" s="45"/>
      <c r="NVP39" s="45"/>
      <c r="NVZ39" s="45"/>
      <c r="NWJ39" s="45"/>
      <c r="NWT39" s="45"/>
      <c r="NXD39" s="45"/>
      <c r="NXN39" s="45"/>
      <c r="NXX39" s="45"/>
      <c r="NYH39" s="45"/>
      <c r="NYR39" s="45"/>
      <c r="NZB39" s="45"/>
      <c r="NZL39" s="45"/>
      <c r="NZV39" s="45"/>
      <c r="OAF39" s="45"/>
      <c r="OAP39" s="45"/>
      <c r="OAZ39" s="45"/>
      <c r="OBJ39" s="45"/>
      <c r="OBT39" s="45"/>
      <c r="OCD39" s="45"/>
      <c r="OCN39" s="45"/>
      <c r="OCX39" s="45"/>
      <c r="ODH39" s="45"/>
      <c r="ODR39" s="45"/>
      <c r="OEB39" s="45"/>
      <c r="OEL39" s="45"/>
      <c r="OEV39" s="45"/>
      <c r="OFF39" s="45"/>
      <c r="OFP39" s="45"/>
      <c r="OFZ39" s="45"/>
      <c r="OGJ39" s="45"/>
      <c r="OGT39" s="45"/>
      <c r="OHD39" s="45"/>
      <c r="OHN39" s="45"/>
      <c r="OHX39" s="45"/>
      <c r="OIH39" s="45"/>
      <c r="OIR39" s="45"/>
      <c r="OJB39" s="45"/>
      <c r="OJL39" s="45"/>
      <c r="OJV39" s="45"/>
      <c r="OKF39" s="45"/>
      <c r="OKP39" s="45"/>
      <c r="OKZ39" s="45"/>
      <c r="OLJ39" s="45"/>
      <c r="OLT39" s="45"/>
      <c r="OMD39" s="45"/>
      <c r="OMN39" s="45"/>
      <c r="OMX39" s="45"/>
      <c r="ONH39" s="45"/>
      <c r="ONR39" s="45"/>
      <c r="OOB39" s="45"/>
      <c r="OOL39" s="45"/>
      <c r="OOV39" s="45"/>
      <c r="OPF39" s="45"/>
      <c r="OPP39" s="45"/>
      <c r="OPZ39" s="45"/>
      <c r="OQJ39" s="45"/>
      <c r="OQT39" s="45"/>
      <c r="ORD39" s="45"/>
      <c r="ORN39" s="45"/>
      <c r="ORX39" s="45"/>
      <c r="OSH39" s="45"/>
      <c r="OSR39" s="45"/>
      <c r="OTB39" s="45"/>
      <c r="OTL39" s="45"/>
      <c r="OTV39" s="45"/>
      <c r="OUF39" s="45"/>
      <c r="OUP39" s="45"/>
      <c r="OUZ39" s="45"/>
      <c r="OVJ39" s="45"/>
      <c r="OVT39" s="45"/>
      <c r="OWD39" s="45"/>
      <c r="OWN39" s="45"/>
      <c r="OWX39" s="45"/>
      <c r="OXH39" s="45"/>
      <c r="OXR39" s="45"/>
      <c r="OYB39" s="45"/>
      <c r="OYL39" s="45"/>
      <c r="OYV39" s="45"/>
      <c r="OZF39" s="45"/>
      <c r="OZP39" s="45"/>
      <c r="OZZ39" s="45"/>
      <c r="PAJ39" s="45"/>
      <c r="PAT39" s="45"/>
      <c r="PBD39" s="45"/>
      <c r="PBN39" s="45"/>
      <c r="PBX39" s="45"/>
      <c r="PCH39" s="45"/>
      <c r="PCR39" s="45"/>
      <c r="PDB39" s="45"/>
      <c r="PDL39" s="45"/>
      <c r="PDV39" s="45"/>
      <c r="PEF39" s="45"/>
      <c r="PEP39" s="45"/>
      <c r="PEZ39" s="45"/>
      <c r="PFJ39" s="45"/>
      <c r="PFT39" s="45"/>
      <c r="PGD39" s="45"/>
      <c r="PGN39" s="45"/>
      <c r="PGX39" s="45"/>
      <c r="PHH39" s="45"/>
      <c r="PHR39" s="45"/>
      <c r="PIB39" s="45"/>
      <c r="PIL39" s="45"/>
      <c r="PIV39" s="45"/>
      <c r="PJF39" s="45"/>
      <c r="PJP39" s="45"/>
      <c r="PJZ39" s="45"/>
      <c r="PKJ39" s="45"/>
      <c r="PKT39" s="45"/>
      <c r="PLD39" s="45"/>
      <c r="PLN39" s="45"/>
      <c r="PLX39" s="45"/>
      <c r="PMH39" s="45"/>
      <c r="PMR39" s="45"/>
      <c r="PNB39" s="45"/>
      <c r="PNL39" s="45"/>
      <c r="PNV39" s="45"/>
      <c r="POF39" s="45"/>
      <c r="POP39" s="45"/>
      <c r="POZ39" s="45"/>
      <c r="PPJ39" s="45"/>
      <c r="PPT39" s="45"/>
      <c r="PQD39" s="45"/>
      <c r="PQN39" s="45"/>
      <c r="PQX39" s="45"/>
      <c r="PRH39" s="45"/>
      <c r="PRR39" s="45"/>
      <c r="PSB39" s="45"/>
      <c r="PSL39" s="45"/>
      <c r="PSV39" s="45"/>
      <c r="PTF39" s="45"/>
      <c r="PTP39" s="45"/>
      <c r="PTZ39" s="45"/>
      <c r="PUJ39" s="45"/>
      <c r="PUT39" s="45"/>
      <c r="PVD39" s="45"/>
      <c r="PVN39" s="45"/>
      <c r="PVX39" s="45"/>
      <c r="PWH39" s="45"/>
      <c r="PWR39" s="45"/>
      <c r="PXB39" s="45"/>
      <c r="PXL39" s="45"/>
      <c r="PXV39" s="45"/>
      <c r="PYF39" s="45"/>
      <c r="PYP39" s="45"/>
      <c r="PYZ39" s="45"/>
      <c r="PZJ39" s="45"/>
      <c r="PZT39" s="45"/>
      <c r="QAD39" s="45"/>
      <c r="QAN39" s="45"/>
      <c r="QAX39" s="45"/>
      <c r="QBH39" s="45"/>
      <c r="QBR39" s="45"/>
      <c r="QCB39" s="45"/>
      <c r="QCL39" s="45"/>
      <c r="QCV39" s="45"/>
      <c r="QDF39" s="45"/>
      <c r="QDP39" s="45"/>
      <c r="QDZ39" s="45"/>
      <c r="QEJ39" s="45"/>
      <c r="QET39" s="45"/>
      <c r="QFD39" s="45"/>
      <c r="QFN39" s="45"/>
      <c r="QFX39" s="45"/>
      <c r="QGH39" s="45"/>
      <c r="QGR39" s="45"/>
      <c r="QHB39" s="45"/>
      <c r="QHL39" s="45"/>
      <c r="QHV39" s="45"/>
      <c r="QIF39" s="45"/>
      <c r="QIP39" s="45"/>
      <c r="QIZ39" s="45"/>
      <c r="QJJ39" s="45"/>
      <c r="QJT39" s="45"/>
      <c r="QKD39" s="45"/>
      <c r="QKN39" s="45"/>
      <c r="QKX39" s="45"/>
      <c r="QLH39" s="45"/>
      <c r="QLR39" s="45"/>
      <c r="QMB39" s="45"/>
      <c r="QML39" s="45"/>
      <c r="QMV39" s="45"/>
      <c r="QNF39" s="45"/>
      <c r="QNP39" s="45"/>
      <c r="QNZ39" s="45"/>
      <c r="QOJ39" s="45"/>
      <c r="QOT39" s="45"/>
      <c r="QPD39" s="45"/>
      <c r="QPN39" s="45"/>
      <c r="QPX39" s="45"/>
      <c r="QQH39" s="45"/>
      <c r="QQR39" s="45"/>
      <c r="QRB39" s="45"/>
      <c r="QRL39" s="45"/>
      <c r="QRV39" s="45"/>
      <c r="QSF39" s="45"/>
      <c r="QSP39" s="45"/>
      <c r="QSZ39" s="45"/>
      <c r="QTJ39" s="45"/>
      <c r="QTT39" s="45"/>
      <c r="QUD39" s="45"/>
      <c r="QUN39" s="45"/>
      <c r="QUX39" s="45"/>
      <c r="QVH39" s="45"/>
      <c r="QVR39" s="45"/>
      <c r="QWB39" s="45"/>
      <c r="QWL39" s="45"/>
      <c r="QWV39" s="45"/>
      <c r="QXF39" s="45"/>
      <c r="QXP39" s="45"/>
      <c r="QXZ39" s="45"/>
      <c r="QYJ39" s="45"/>
      <c r="QYT39" s="45"/>
      <c r="QZD39" s="45"/>
      <c r="QZN39" s="45"/>
      <c r="QZX39" s="45"/>
      <c r="RAH39" s="45"/>
      <c r="RAR39" s="45"/>
      <c r="RBB39" s="45"/>
      <c r="RBL39" s="45"/>
      <c r="RBV39" s="45"/>
      <c r="RCF39" s="45"/>
      <c r="RCP39" s="45"/>
      <c r="RCZ39" s="45"/>
      <c r="RDJ39" s="45"/>
      <c r="RDT39" s="45"/>
      <c r="RED39" s="45"/>
      <c r="REN39" s="45"/>
      <c r="REX39" s="45"/>
      <c r="RFH39" s="45"/>
      <c r="RFR39" s="45"/>
      <c r="RGB39" s="45"/>
      <c r="RGL39" s="45"/>
      <c r="RGV39" s="45"/>
      <c r="RHF39" s="45"/>
      <c r="RHP39" s="45"/>
      <c r="RHZ39" s="45"/>
      <c r="RIJ39" s="45"/>
      <c r="RIT39" s="45"/>
      <c r="RJD39" s="45"/>
      <c r="RJN39" s="45"/>
      <c r="RJX39" s="45"/>
      <c r="RKH39" s="45"/>
      <c r="RKR39" s="45"/>
      <c r="RLB39" s="45"/>
      <c r="RLL39" s="45"/>
      <c r="RLV39" s="45"/>
      <c r="RMF39" s="45"/>
      <c r="RMP39" s="45"/>
      <c r="RMZ39" s="45"/>
      <c r="RNJ39" s="45"/>
      <c r="RNT39" s="45"/>
      <c r="ROD39" s="45"/>
      <c r="RON39" s="45"/>
      <c r="ROX39" s="45"/>
      <c r="RPH39" s="45"/>
      <c r="RPR39" s="45"/>
      <c r="RQB39" s="45"/>
      <c r="RQL39" s="45"/>
      <c r="RQV39" s="45"/>
      <c r="RRF39" s="45"/>
      <c r="RRP39" s="45"/>
      <c r="RRZ39" s="45"/>
      <c r="RSJ39" s="45"/>
      <c r="RST39" s="45"/>
      <c r="RTD39" s="45"/>
      <c r="RTN39" s="45"/>
      <c r="RTX39" s="45"/>
      <c r="RUH39" s="45"/>
      <c r="RUR39" s="45"/>
      <c r="RVB39" s="45"/>
      <c r="RVL39" s="45"/>
      <c r="RVV39" s="45"/>
      <c r="RWF39" s="45"/>
      <c r="RWP39" s="45"/>
      <c r="RWZ39" s="45"/>
      <c r="RXJ39" s="45"/>
      <c r="RXT39" s="45"/>
      <c r="RYD39" s="45"/>
      <c r="RYN39" s="45"/>
      <c r="RYX39" s="45"/>
      <c r="RZH39" s="45"/>
      <c r="RZR39" s="45"/>
      <c r="SAB39" s="45"/>
      <c r="SAL39" s="45"/>
      <c r="SAV39" s="45"/>
      <c r="SBF39" s="45"/>
      <c r="SBP39" s="45"/>
      <c r="SBZ39" s="45"/>
      <c r="SCJ39" s="45"/>
      <c r="SCT39" s="45"/>
      <c r="SDD39" s="45"/>
      <c r="SDN39" s="45"/>
      <c r="SDX39" s="45"/>
      <c r="SEH39" s="45"/>
      <c r="SER39" s="45"/>
      <c r="SFB39" s="45"/>
      <c r="SFL39" s="45"/>
      <c r="SFV39" s="45"/>
      <c r="SGF39" s="45"/>
      <c r="SGP39" s="45"/>
      <c r="SGZ39" s="45"/>
      <c r="SHJ39" s="45"/>
      <c r="SHT39" s="45"/>
      <c r="SID39" s="45"/>
      <c r="SIN39" s="45"/>
      <c r="SIX39" s="45"/>
      <c r="SJH39" s="45"/>
      <c r="SJR39" s="45"/>
      <c r="SKB39" s="45"/>
      <c r="SKL39" s="45"/>
      <c r="SKV39" s="45"/>
      <c r="SLF39" s="45"/>
      <c r="SLP39" s="45"/>
      <c r="SLZ39" s="45"/>
      <c r="SMJ39" s="45"/>
      <c r="SMT39" s="45"/>
      <c r="SND39" s="45"/>
      <c r="SNN39" s="45"/>
      <c r="SNX39" s="45"/>
      <c r="SOH39" s="45"/>
      <c r="SOR39" s="45"/>
      <c r="SPB39" s="45"/>
      <c r="SPL39" s="45"/>
      <c r="SPV39" s="45"/>
      <c r="SQF39" s="45"/>
      <c r="SQP39" s="45"/>
      <c r="SQZ39" s="45"/>
      <c r="SRJ39" s="45"/>
      <c r="SRT39" s="45"/>
      <c r="SSD39" s="45"/>
      <c r="SSN39" s="45"/>
      <c r="SSX39" s="45"/>
      <c r="STH39" s="45"/>
      <c r="STR39" s="45"/>
      <c r="SUB39" s="45"/>
      <c r="SUL39" s="45"/>
      <c r="SUV39" s="45"/>
      <c r="SVF39" s="45"/>
      <c r="SVP39" s="45"/>
      <c r="SVZ39" s="45"/>
      <c r="SWJ39" s="45"/>
      <c r="SWT39" s="45"/>
      <c r="SXD39" s="45"/>
      <c r="SXN39" s="45"/>
      <c r="SXX39" s="45"/>
      <c r="SYH39" s="45"/>
      <c r="SYR39" s="45"/>
      <c r="SZB39" s="45"/>
      <c r="SZL39" s="45"/>
      <c r="SZV39" s="45"/>
      <c r="TAF39" s="45"/>
      <c r="TAP39" s="45"/>
      <c r="TAZ39" s="45"/>
      <c r="TBJ39" s="45"/>
      <c r="TBT39" s="45"/>
      <c r="TCD39" s="45"/>
      <c r="TCN39" s="45"/>
      <c r="TCX39" s="45"/>
      <c r="TDH39" s="45"/>
      <c r="TDR39" s="45"/>
      <c r="TEB39" s="45"/>
      <c r="TEL39" s="45"/>
      <c r="TEV39" s="45"/>
      <c r="TFF39" s="45"/>
      <c r="TFP39" s="45"/>
      <c r="TFZ39" s="45"/>
      <c r="TGJ39" s="45"/>
      <c r="TGT39" s="45"/>
      <c r="THD39" s="45"/>
      <c r="THN39" s="45"/>
      <c r="THX39" s="45"/>
      <c r="TIH39" s="45"/>
      <c r="TIR39" s="45"/>
      <c r="TJB39" s="45"/>
      <c r="TJL39" s="45"/>
      <c r="TJV39" s="45"/>
      <c r="TKF39" s="45"/>
      <c r="TKP39" s="45"/>
      <c r="TKZ39" s="45"/>
      <c r="TLJ39" s="45"/>
      <c r="TLT39" s="45"/>
      <c r="TMD39" s="45"/>
      <c r="TMN39" s="45"/>
      <c r="TMX39" s="45"/>
      <c r="TNH39" s="45"/>
      <c r="TNR39" s="45"/>
      <c r="TOB39" s="45"/>
      <c r="TOL39" s="45"/>
      <c r="TOV39" s="45"/>
      <c r="TPF39" s="45"/>
      <c r="TPP39" s="45"/>
      <c r="TPZ39" s="45"/>
      <c r="TQJ39" s="45"/>
      <c r="TQT39" s="45"/>
      <c r="TRD39" s="45"/>
      <c r="TRN39" s="45"/>
      <c r="TRX39" s="45"/>
      <c r="TSH39" s="45"/>
      <c r="TSR39" s="45"/>
      <c r="TTB39" s="45"/>
      <c r="TTL39" s="45"/>
      <c r="TTV39" s="45"/>
      <c r="TUF39" s="45"/>
      <c r="TUP39" s="45"/>
      <c r="TUZ39" s="45"/>
      <c r="TVJ39" s="45"/>
      <c r="TVT39" s="45"/>
      <c r="TWD39" s="45"/>
      <c r="TWN39" s="45"/>
      <c r="TWX39" s="45"/>
      <c r="TXH39" s="45"/>
      <c r="TXR39" s="45"/>
      <c r="TYB39" s="45"/>
      <c r="TYL39" s="45"/>
      <c r="TYV39" s="45"/>
      <c r="TZF39" s="45"/>
      <c r="TZP39" s="45"/>
      <c r="TZZ39" s="45"/>
      <c r="UAJ39" s="45"/>
      <c r="UAT39" s="45"/>
      <c r="UBD39" s="45"/>
      <c r="UBN39" s="45"/>
      <c r="UBX39" s="45"/>
      <c r="UCH39" s="45"/>
      <c r="UCR39" s="45"/>
      <c r="UDB39" s="45"/>
      <c r="UDL39" s="45"/>
      <c r="UDV39" s="45"/>
      <c r="UEF39" s="45"/>
      <c r="UEP39" s="45"/>
      <c r="UEZ39" s="45"/>
      <c r="UFJ39" s="45"/>
      <c r="UFT39" s="45"/>
      <c r="UGD39" s="45"/>
      <c r="UGN39" s="45"/>
      <c r="UGX39" s="45"/>
      <c r="UHH39" s="45"/>
      <c r="UHR39" s="45"/>
      <c r="UIB39" s="45"/>
      <c r="UIL39" s="45"/>
      <c r="UIV39" s="45"/>
      <c r="UJF39" s="45"/>
      <c r="UJP39" s="45"/>
      <c r="UJZ39" s="45"/>
      <c r="UKJ39" s="45"/>
      <c r="UKT39" s="45"/>
      <c r="ULD39" s="45"/>
      <c r="ULN39" s="45"/>
      <c r="ULX39" s="45"/>
      <c r="UMH39" s="45"/>
      <c r="UMR39" s="45"/>
      <c r="UNB39" s="45"/>
      <c r="UNL39" s="45"/>
      <c r="UNV39" s="45"/>
      <c r="UOF39" s="45"/>
      <c r="UOP39" s="45"/>
      <c r="UOZ39" s="45"/>
      <c r="UPJ39" s="45"/>
      <c r="UPT39" s="45"/>
      <c r="UQD39" s="45"/>
      <c r="UQN39" s="45"/>
      <c r="UQX39" s="45"/>
      <c r="URH39" s="45"/>
      <c r="URR39" s="45"/>
      <c r="USB39" s="45"/>
      <c r="USL39" s="45"/>
      <c r="USV39" s="45"/>
      <c r="UTF39" s="45"/>
      <c r="UTP39" s="45"/>
      <c r="UTZ39" s="45"/>
      <c r="UUJ39" s="45"/>
      <c r="UUT39" s="45"/>
      <c r="UVD39" s="45"/>
      <c r="UVN39" s="45"/>
      <c r="UVX39" s="45"/>
      <c r="UWH39" s="45"/>
      <c r="UWR39" s="45"/>
      <c r="UXB39" s="45"/>
      <c r="UXL39" s="45"/>
      <c r="UXV39" s="45"/>
      <c r="UYF39" s="45"/>
      <c r="UYP39" s="45"/>
      <c r="UYZ39" s="45"/>
      <c r="UZJ39" s="45"/>
      <c r="UZT39" s="45"/>
      <c r="VAD39" s="45"/>
      <c r="VAN39" s="45"/>
      <c r="VAX39" s="45"/>
      <c r="VBH39" s="45"/>
      <c r="VBR39" s="45"/>
      <c r="VCB39" s="45"/>
      <c r="VCL39" s="45"/>
      <c r="VCV39" s="45"/>
      <c r="VDF39" s="45"/>
      <c r="VDP39" s="45"/>
      <c r="VDZ39" s="45"/>
      <c r="VEJ39" s="45"/>
      <c r="VET39" s="45"/>
      <c r="VFD39" s="45"/>
      <c r="VFN39" s="45"/>
      <c r="VFX39" s="45"/>
      <c r="VGH39" s="45"/>
      <c r="VGR39" s="45"/>
      <c r="VHB39" s="45"/>
      <c r="VHL39" s="45"/>
      <c r="VHV39" s="45"/>
      <c r="VIF39" s="45"/>
      <c r="VIP39" s="45"/>
      <c r="VIZ39" s="45"/>
      <c r="VJJ39" s="45"/>
      <c r="VJT39" s="45"/>
      <c r="VKD39" s="45"/>
      <c r="VKN39" s="45"/>
      <c r="VKX39" s="45"/>
      <c r="VLH39" s="45"/>
      <c r="VLR39" s="45"/>
      <c r="VMB39" s="45"/>
      <c r="VML39" s="45"/>
      <c r="VMV39" s="45"/>
      <c r="VNF39" s="45"/>
      <c r="VNP39" s="45"/>
      <c r="VNZ39" s="45"/>
      <c r="VOJ39" s="45"/>
      <c r="VOT39" s="45"/>
      <c r="VPD39" s="45"/>
      <c r="VPN39" s="45"/>
      <c r="VPX39" s="45"/>
      <c r="VQH39" s="45"/>
      <c r="VQR39" s="45"/>
      <c r="VRB39" s="45"/>
      <c r="VRL39" s="45"/>
      <c r="VRV39" s="45"/>
      <c r="VSF39" s="45"/>
      <c r="VSP39" s="45"/>
      <c r="VSZ39" s="45"/>
      <c r="VTJ39" s="45"/>
      <c r="VTT39" s="45"/>
      <c r="VUD39" s="45"/>
      <c r="VUN39" s="45"/>
      <c r="VUX39" s="45"/>
      <c r="VVH39" s="45"/>
      <c r="VVR39" s="45"/>
      <c r="VWB39" s="45"/>
      <c r="VWL39" s="45"/>
      <c r="VWV39" s="45"/>
      <c r="VXF39" s="45"/>
      <c r="VXP39" s="45"/>
      <c r="VXZ39" s="45"/>
      <c r="VYJ39" s="45"/>
      <c r="VYT39" s="45"/>
      <c r="VZD39" s="45"/>
      <c r="VZN39" s="45"/>
      <c r="VZX39" s="45"/>
      <c r="WAH39" s="45"/>
      <c r="WAR39" s="45"/>
      <c r="WBB39" s="45"/>
      <c r="WBL39" s="45"/>
      <c r="WBV39" s="45"/>
      <c r="WCF39" s="45"/>
      <c r="WCP39" s="45"/>
      <c r="WCZ39" s="45"/>
      <c r="WDJ39" s="45"/>
      <c r="WDT39" s="45"/>
      <c r="WED39" s="45"/>
      <c r="WEN39" s="45"/>
      <c r="WEX39" s="45"/>
      <c r="WFH39" s="45"/>
      <c r="WFR39" s="45"/>
      <c r="WGB39" s="45"/>
      <c r="WGL39" s="45"/>
      <c r="WGV39" s="45"/>
      <c r="WHF39" s="45"/>
      <c r="WHP39" s="45"/>
      <c r="WHZ39" s="45"/>
      <c r="WIJ39" s="45"/>
      <c r="WIT39" s="45"/>
      <c r="WJD39" s="45"/>
      <c r="WJN39" s="45"/>
      <c r="WJX39" s="45"/>
      <c r="WKH39" s="45"/>
      <c r="WKR39" s="45"/>
      <c r="WLB39" s="45"/>
      <c r="WLL39" s="45"/>
      <c r="WLV39" s="45"/>
      <c r="WMF39" s="45"/>
      <c r="WMP39" s="45"/>
      <c r="WMZ39" s="45"/>
      <c r="WNJ39" s="45"/>
      <c r="WNT39" s="45"/>
      <c r="WOD39" s="45"/>
      <c r="WON39" s="45"/>
      <c r="WOX39" s="45"/>
      <c r="WPH39" s="45"/>
      <c r="WPR39" s="45"/>
      <c r="WQB39" s="45"/>
      <c r="WQL39" s="45"/>
      <c r="WQV39" s="45"/>
      <c r="WRF39" s="45"/>
      <c r="WRP39" s="45"/>
      <c r="WRZ39" s="45"/>
      <c r="WSJ39" s="45"/>
      <c r="WST39" s="45"/>
      <c r="WTD39" s="45"/>
      <c r="WTN39" s="45"/>
      <c r="WTX39" s="45"/>
      <c r="WUH39" s="45"/>
      <c r="WUR39" s="45"/>
      <c r="WVB39" s="45"/>
      <c r="WVL39" s="45"/>
      <c r="WVV39" s="45"/>
      <c r="WWF39" s="45"/>
      <c r="WWP39" s="45"/>
      <c r="WWZ39" s="45"/>
      <c r="WXJ39" s="45"/>
      <c r="WXT39" s="45"/>
      <c r="WYD39" s="45"/>
      <c r="WYN39" s="45"/>
      <c r="WYX39" s="45"/>
      <c r="WZH39" s="45"/>
      <c r="WZR39" s="45"/>
      <c r="XAB39" s="45"/>
      <c r="XAL39" s="45"/>
      <c r="XAV39" s="45"/>
      <c r="XBF39" s="45"/>
      <c r="XBP39" s="45"/>
      <c r="XBZ39" s="45"/>
      <c r="XCJ39" s="45"/>
      <c r="XCT39" s="45"/>
      <c r="XDD39" s="45"/>
      <c r="XDN39" s="45"/>
      <c r="XDX39" s="45"/>
      <c r="XEH39" s="45"/>
      <c r="XER39" s="45"/>
      <c r="XFB39" s="45"/>
    </row>
    <row r="40" spans="1:1022 1032:2042 2052:3072 3082:4092 4102:5112 5122:6142 6152:7162 7172:8192 8202:9212 9222:10232 10242:11262 11272:12282 12292:13312 13322:14332 14342:15352 15362:16382" ht="12.75" customHeight="1" x14ac:dyDescent="0.2">
      <c r="D40" s="16"/>
      <c r="F40" s="17"/>
      <c r="S40" s="18"/>
    </row>
    <row r="41" spans="1:1022 1032:2042 2052:3072 3082:4092 4102:5112 5122:6142 6152:7162 7172:8192 8202:9212 9222:10232 10242:11262 11272:12282 12292:13312 13322:14332 14342:15352 15362:16382" ht="20" customHeight="1" x14ac:dyDescent="0.2">
      <c r="B41" s="7" t="s">
        <v>85</v>
      </c>
    </row>
    <row r="42" spans="1:1022 1032:2042 2052:3072 3082:4092 4102:5112 5122:6142 6152:7162 7172:8192 8202:9212 9222:10232 10242:11262 11272:12282 12292:13312 13322:14332 14342:15352 15362:16382" ht="12.75" customHeight="1" thickBot="1" x14ac:dyDescent="0.25">
      <c r="J42" s="15"/>
      <c r="K42" s="15"/>
      <c r="L42" s="15"/>
      <c r="M42" s="15"/>
      <c r="N42" s="15"/>
      <c r="O42" s="15"/>
      <c r="P42" s="15"/>
      <c r="Q42" s="15"/>
      <c r="R42" s="15"/>
      <c r="S42" s="15"/>
      <c r="T42" s="15"/>
      <c r="U42" s="15"/>
      <c r="V42" s="15"/>
      <c r="W42" s="15"/>
      <c r="X42" s="15"/>
    </row>
    <row r="43" spans="1:1022 1032:2042 2052:3072 3082:4092 4102:5112 5122:6142 6152:7162 7172:8192 8202:9212 9222:10232 10242:11262 11272:12282 12292:13312 13322:14332 14342:15352 15362:16382" ht="20" customHeight="1" thickTop="1" thickBot="1" x14ac:dyDescent="0.25">
      <c r="B43" s="10" t="s">
        <v>47</v>
      </c>
      <c r="C43" s="11"/>
      <c r="D43" s="12"/>
      <c r="E43" s="11"/>
      <c r="F43" s="13"/>
      <c r="H43" s="33"/>
    </row>
    <row r="44" spans="1:1022 1032:2042 2052:3072 3082:4092 4102:5112 5122:6142 6152:7162 7172:8192 8202:9212 9222:10232 10242:11262 11272:12282 12292:13312 13322:14332 14342:15352 15362:16382" ht="20" customHeight="1" thickTop="1" thickBot="1" x14ac:dyDescent="0.25">
      <c r="B44" s="10" t="s">
        <v>5</v>
      </c>
      <c r="C44" s="11"/>
      <c r="D44" s="12"/>
      <c r="E44" s="11"/>
      <c r="F44" s="13" t="s">
        <v>178</v>
      </c>
    </row>
    <row r="45" spans="1:1022 1032:2042 2052:3072 3082:4092 4102:5112 5122:6142 6152:7162 7172:8192 8202:9212 9222:10232 10242:11262 11272:12282 12292:13312 13322:14332 14342:15352 15362:16382" ht="20" customHeight="1" thickTop="1" thickBot="1" x14ac:dyDescent="0.25">
      <c r="B45" s="10" t="s">
        <v>16</v>
      </c>
      <c r="C45" s="11"/>
      <c r="D45" s="12"/>
      <c r="E45" s="11"/>
      <c r="F45" s="13"/>
      <c r="J45" s="15"/>
      <c r="K45" s="15"/>
      <c r="L45" s="15"/>
      <c r="M45" s="15"/>
      <c r="N45" s="15"/>
      <c r="O45" s="15"/>
      <c r="P45" s="15"/>
      <c r="Q45" s="15"/>
      <c r="R45" s="15"/>
      <c r="S45" s="15"/>
      <c r="T45" s="15"/>
      <c r="U45" s="15"/>
      <c r="V45" s="15"/>
      <c r="W45" s="15"/>
      <c r="X45" s="15"/>
    </row>
    <row r="46" spans="1:1022 1032:2042 2052:3072 3082:4092 4102:5112 5122:6142 6152:7162 7172:8192 8202:9212 9222:10232 10242:11262 11272:12282 12292:13312 13322:14332 14342:15352 15362:16382" ht="20" customHeight="1" thickTop="1" thickBot="1" x14ac:dyDescent="0.25">
      <c r="B46" s="10" t="s">
        <v>17</v>
      </c>
      <c r="C46" s="11"/>
      <c r="D46" s="12"/>
      <c r="E46" s="11"/>
      <c r="F46" s="13"/>
      <c r="J46" s="15"/>
      <c r="K46" s="15"/>
      <c r="L46" s="15"/>
      <c r="M46" s="15"/>
      <c r="N46" s="15"/>
      <c r="O46" s="15"/>
      <c r="P46" s="15"/>
      <c r="Q46" s="15"/>
      <c r="R46" s="15"/>
      <c r="S46" s="15"/>
      <c r="T46" s="15"/>
      <c r="U46" s="15"/>
      <c r="V46" s="15"/>
      <c r="W46" s="15"/>
      <c r="X46" s="15"/>
    </row>
    <row r="47" spans="1:1022 1032:2042 2052:3072 3082:4092 4102:5112 5122:6142 6152:7162 7172:8192 8202:9212 9222:10232 10242:11262 11272:12282 12292:13312 13322:14332 14342:15352 15362:16382" ht="20" customHeight="1" thickTop="1" thickBot="1" x14ac:dyDescent="0.25">
      <c r="B47" s="14" t="s">
        <v>30</v>
      </c>
      <c r="C47" s="11"/>
      <c r="D47" s="12"/>
      <c r="E47" s="11"/>
      <c r="F47" s="13" t="str">
        <f>IF($D$44=Lists!$F$2,"Please select sector pathway","")</f>
        <v/>
      </c>
    </row>
    <row r="48" spans="1:1022 1032:2042 2052:3072 3082:4092 4102:5112 5122:6142 6152:7162 7172:8192 8202:9212 9222:10232 10242:11262 11272:12282 12292:13312 13322:14332 14342:15352 15362:16382" ht="20" customHeight="1" thickTop="1" thickBot="1" x14ac:dyDescent="0.25">
      <c r="B48" s="14" t="s">
        <v>10</v>
      </c>
      <c r="C48" s="11"/>
      <c r="D48" s="102"/>
      <c r="E48" s="11"/>
      <c r="F48" s="13" t="s">
        <v>25</v>
      </c>
    </row>
    <row r="49" spans="2:24" ht="20" customHeight="1" thickTop="1" thickBot="1" x14ac:dyDescent="0.25">
      <c r="B49" s="14" t="s">
        <v>11</v>
      </c>
      <c r="C49" s="11"/>
      <c r="D49" s="102"/>
      <c r="E49" s="11"/>
      <c r="F49" s="13" t="s">
        <v>25</v>
      </c>
    </row>
    <row r="50" spans="2:24" ht="20" customHeight="1" thickTop="1" thickBot="1" x14ac:dyDescent="0.25">
      <c r="B50" s="14" t="s">
        <v>20</v>
      </c>
      <c r="C50" s="11"/>
      <c r="D50" s="102"/>
      <c r="E50" s="11"/>
      <c r="F50" s="13" t="s">
        <v>25</v>
      </c>
    </row>
    <row r="51" spans="2:24" ht="12.75" customHeight="1" thickTop="1" thickBot="1" x14ac:dyDescent="0.25">
      <c r="D51" s="16"/>
      <c r="F51" s="32"/>
    </row>
    <row r="52" spans="2:24" ht="20" customHeight="1" thickTop="1" thickBot="1" x14ac:dyDescent="0.25">
      <c r="B52" s="14" t="str">
        <f>+Calculations!$B$47</f>
        <v>Total emissions in 0 (tCO2e)</v>
      </c>
      <c r="C52" s="11"/>
      <c r="D52" s="31">
        <f>+Calculations!D47</f>
        <v>0</v>
      </c>
      <c r="E52" s="11"/>
      <c r="F52" s="13" t="s">
        <v>25</v>
      </c>
    </row>
    <row r="53" spans="2:24" ht="12.75" customHeight="1" thickTop="1" thickBot="1" x14ac:dyDescent="0.25">
      <c r="D53" s="16"/>
      <c r="F53" s="32"/>
    </row>
    <row r="54" spans="2:24" ht="20" customHeight="1" thickTop="1" thickBot="1" x14ac:dyDescent="0.25">
      <c r="B54" s="14" t="str">
        <f>"Base year output | "&amp;IF(D44="Physical intensity contraction","{insert custom physical unit}",IF(D44="Economic intensity","Value added",D47))</f>
        <v xml:space="preserve">Base year output | </v>
      </c>
      <c r="C54" s="11"/>
      <c r="D54" s="102"/>
      <c r="E54" s="11"/>
      <c r="F54" s="13" t="str">
        <f>+Calculations!$F$49</f>
        <v>custom physical unit</v>
      </c>
    </row>
    <row r="55" spans="2:24" ht="20" customHeight="1" thickTop="1" x14ac:dyDescent="0.2">
      <c r="B55" s="7"/>
      <c r="D55" s="16"/>
      <c r="F55" s="17"/>
    </row>
    <row r="56" spans="2:24" ht="20" customHeight="1" x14ac:dyDescent="0.2">
      <c r="B56" s="7" t="s">
        <v>86</v>
      </c>
      <c r="D56" s="16"/>
      <c r="F56" s="17"/>
    </row>
    <row r="57" spans="2:24" ht="20" customHeight="1" x14ac:dyDescent="0.2">
      <c r="D57" s="20" t="str">
        <f>+CONCATENATE("Base year ","(",D45,")")</f>
        <v>Base year ()</v>
      </c>
      <c r="E57" s="21"/>
      <c r="F57" s="20" t="str">
        <f>+CONCATENATE("Target year ","(",D46,")")</f>
        <v>Target year ()</v>
      </c>
      <c r="G57" s="3"/>
      <c r="H57" s="20" t="s">
        <v>38</v>
      </c>
    </row>
    <row r="58" spans="2:24" ht="19.5" customHeight="1" thickBot="1" x14ac:dyDescent="0.25">
      <c r="B58" s="10" t="str">
        <f>+Calculations!B53</f>
        <v>Company | 0 intensity (tCO2e/unit of value added)</v>
      </c>
      <c r="D58" s="22" t="str">
        <f>IFERROR(Calculations!D53,"")</f>
        <v/>
      </c>
      <c r="E58" s="23"/>
      <c r="F58" s="22" t="str">
        <f>IFERROR(Calculations!F53,"")</f>
        <v/>
      </c>
      <c r="G58" s="24"/>
      <c r="H58" s="36">
        <f>IFERROR(Calculations!H53,"")</f>
        <v>0.97</v>
      </c>
    </row>
    <row r="59" spans="2:24" ht="19.5" customHeight="1" thickTop="1" x14ac:dyDescent="0.2">
      <c r="B59" s="30" t="str">
        <f>+Calculations!$B$27</f>
        <v>Long Term SBT formulation</v>
      </c>
      <c r="D59" s="132" t="str">
        <f>IFERROR(Calculations!$D$58,"")</f>
        <v/>
      </c>
      <c r="E59" s="132"/>
      <c r="F59" s="132"/>
      <c r="G59" s="132"/>
      <c r="H59" s="132"/>
    </row>
    <row r="60" spans="2:24" ht="20" customHeight="1" x14ac:dyDescent="0.2"/>
    <row r="61" spans="2:24" ht="20" customHeight="1" x14ac:dyDescent="0.2"/>
    <row r="62" spans="2:24" ht="22.5" customHeight="1" x14ac:dyDescent="0.2">
      <c r="B62" s="45" t="s">
        <v>182</v>
      </c>
      <c r="C62" s="46"/>
      <c r="D62" s="46"/>
      <c r="E62" s="46"/>
      <c r="F62" s="46"/>
      <c r="G62" s="46"/>
      <c r="H62" s="46"/>
      <c r="I62" s="46"/>
      <c r="J62" s="46"/>
      <c r="K62" s="46"/>
      <c r="L62" s="6"/>
      <c r="M62" s="6"/>
      <c r="N62" s="6"/>
      <c r="O62" s="6"/>
      <c r="P62" s="6"/>
      <c r="Q62" s="6"/>
      <c r="R62" s="6"/>
      <c r="S62" s="6"/>
      <c r="T62" s="6"/>
      <c r="U62" s="6"/>
      <c r="V62" s="6"/>
      <c r="W62" s="6"/>
      <c r="X62" s="6"/>
    </row>
    <row r="63" spans="2:24" ht="20" customHeight="1" x14ac:dyDescent="0.2">
      <c r="B63" s="7" t="s">
        <v>46</v>
      </c>
    </row>
    <row r="64" spans="2:24" ht="20" customHeight="1" x14ac:dyDescent="0.2">
      <c r="B64" s="11" t="s">
        <v>84</v>
      </c>
      <c r="C64" s="11"/>
      <c r="D64" s="11"/>
      <c r="E64" s="11"/>
      <c r="F64" s="11"/>
      <c r="G64" s="11"/>
      <c r="H64" s="11"/>
    </row>
    <row r="65" spans="2:8" ht="20" customHeight="1" x14ac:dyDescent="0.2">
      <c r="B65" s="11"/>
      <c r="C65" s="11"/>
      <c r="D65" s="20"/>
      <c r="E65" s="21"/>
      <c r="F65" s="20"/>
      <c r="G65" s="95"/>
      <c r="H65" s="20"/>
    </row>
    <row r="66" spans="2:8" ht="16" thickBot="1" x14ac:dyDescent="0.25">
      <c r="B66" s="11"/>
      <c r="C66" s="11"/>
      <c r="D66" s="96" t="s">
        <v>12</v>
      </c>
      <c r="E66" s="96"/>
      <c r="F66" s="96" t="s">
        <v>17</v>
      </c>
      <c r="G66" s="11"/>
      <c r="H66" s="97" t="s">
        <v>26</v>
      </c>
    </row>
    <row r="67" spans="2:8" ht="16" thickBot="1" x14ac:dyDescent="0.25">
      <c r="B67" s="98" t="s">
        <v>45</v>
      </c>
      <c r="C67" s="11"/>
      <c r="D67" s="99"/>
      <c r="E67" s="11"/>
      <c r="F67" s="99"/>
      <c r="G67" s="11"/>
      <c r="H67" s="100"/>
    </row>
    <row r="68" spans="2:8" ht="16" thickBot="1" x14ac:dyDescent="0.25">
      <c r="B68" s="98" t="s">
        <v>51</v>
      </c>
      <c r="C68" s="11"/>
      <c r="D68" s="134"/>
      <c r="E68" s="135"/>
      <c r="F68" s="135"/>
      <c r="G68" s="135"/>
      <c r="H68" s="136"/>
    </row>
    <row r="69" spans="2:8" x14ac:dyDescent="0.2">
      <c r="B69" s="11"/>
      <c r="C69" s="11"/>
      <c r="D69" s="11"/>
      <c r="E69" s="11"/>
      <c r="F69" s="11"/>
      <c r="G69" s="11"/>
      <c r="H69" s="11"/>
    </row>
    <row r="70" spans="2:8" ht="16" thickBot="1" x14ac:dyDescent="0.25">
      <c r="B70" s="11"/>
      <c r="C70" s="11"/>
      <c r="D70" s="96" t="s">
        <v>12</v>
      </c>
      <c r="E70" s="96"/>
      <c r="F70" s="96" t="s">
        <v>17</v>
      </c>
      <c r="G70" s="11"/>
      <c r="H70" s="97" t="s">
        <v>26</v>
      </c>
    </row>
    <row r="71" spans="2:8" ht="16" thickBot="1" x14ac:dyDescent="0.25">
      <c r="B71" s="98" t="s">
        <v>52</v>
      </c>
      <c r="C71" s="11"/>
      <c r="D71" s="99"/>
      <c r="E71" s="11"/>
      <c r="F71" s="99"/>
      <c r="G71" s="11"/>
      <c r="H71" s="101"/>
    </row>
    <row r="72" spans="2:8" ht="16" thickBot="1" x14ac:dyDescent="0.25">
      <c r="B72" s="98" t="s">
        <v>53</v>
      </c>
      <c r="C72" s="11"/>
      <c r="D72" s="134"/>
      <c r="E72" s="135"/>
      <c r="F72" s="135"/>
      <c r="G72" s="135"/>
      <c r="H72" s="136"/>
    </row>
    <row r="73" spans="2:8" x14ac:dyDescent="0.2">
      <c r="B73" s="11"/>
      <c r="C73" s="11"/>
      <c r="D73" s="11"/>
      <c r="E73" s="11"/>
      <c r="F73" s="11"/>
      <c r="G73" s="11"/>
      <c r="H73" s="11"/>
    </row>
    <row r="74" spans="2:8" ht="16" thickBot="1" x14ac:dyDescent="0.25">
      <c r="B74" s="11"/>
      <c r="C74" s="11"/>
      <c r="D74" s="96" t="s">
        <v>12</v>
      </c>
      <c r="E74" s="96"/>
      <c r="F74" s="96" t="s">
        <v>17</v>
      </c>
      <c r="G74" s="11"/>
      <c r="H74" s="97" t="s">
        <v>26</v>
      </c>
    </row>
    <row r="75" spans="2:8" ht="16" thickBot="1" x14ac:dyDescent="0.25">
      <c r="B75" s="98" t="s">
        <v>54</v>
      </c>
      <c r="C75" s="11"/>
      <c r="D75" s="99"/>
      <c r="E75" s="11"/>
      <c r="F75" s="99"/>
      <c r="G75" s="11"/>
      <c r="H75" s="101"/>
    </row>
    <row r="76" spans="2:8" ht="16" thickBot="1" x14ac:dyDescent="0.25">
      <c r="B76" s="98" t="s">
        <v>55</v>
      </c>
      <c r="C76" s="11"/>
      <c r="D76" s="134"/>
      <c r="E76" s="135"/>
      <c r="F76" s="135"/>
      <c r="G76" s="135"/>
      <c r="H76" s="136"/>
    </row>
    <row r="77" spans="2:8" x14ac:dyDescent="0.2">
      <c r="B77" s="11"/>
      <c r="C77" s="11"/>
      <c r="D77" s="11"/>
      <c r="E77" s="11"/>
      <c r="F77" s="11"/>
      <c r="G77" s="11"/>
      <c r="H77" s="11"/>
    </row>
    <row r="78" spans="2:8" ht="16" thickBot="1" x14ac:dyDescent="0.25">
      <c r="B78" s="11"/>
      <c r="C78" s="11"/>
      <c r="D78" s="96" t="s">
        <v>12</v>
      </c>
      <c r="E78" s="96"/>
      <c r="F78" s="96" t="s">
        <v>17</v>
      </c>
      <c r="G78" s="11"/>
      <c r="H78" s="97" t="s">
        <v>26</v>
      </c>
    </row>
    <row r="79" spans="2:8" ht="16" thickBot="1" x14ac:dyDescent="0.25">
      <c r="B79" s="98" t="s">
        <v>74</v>
      </c>
      <c r="C79" s="11"/>
      <c r="D79" s="99"/>
      <c r="E79" s="11"/>
      <c r="F79" s="99"/>
      <c r="G79" s="11"/>
      <c r="H79" s="100"/>
    </row>
    <row r="80" spans="2:8" ht="16" thickBot="1" x14ac:dyDescent="0.25">
      <c r="B80" s="98" t="s">
        <v>75</v>
      </c>
      <c r="C80" s="11"/>
      <c r="D80" s="134"/>
      <c r="E80" s="135"/>
      <c r="F80" s="135"/>
      <c r="G80" s="135"/>
      <c r="H80" s="136"/>
    </row>
    <row r="81" spans="2:8" x14ac:dyDescent="0.2">
      <c r="B81" s="11"/>
      <c r="C81" s="11"/>
      <c r="D81" s="11"/>
      <c r="E81" s="11"/>
      <c r="F81" s="11"/>
      <c r="G81" s="11"/>
      <c r="H81" s="11"/>
    </row>
    <row r="82" spans="2:8" ht="16" thickBot="1" x14ac:dyDescent="0.25">
      <c r="B82" s="11"/>
      <c r="C82" s="11"/>
      <c r="D82" s="96" t="s">
        <v>12</v>
      </c>
      <c r="E82" s="96"/>
      <c r="F82" s="96" t="s">
        <v>17</v>
      </c>
      <c r="G82" s="11"/>
      <c r="H82" s="97" t="s">
        <v>26</v>
      </c>
    </row>
    <row r="83" spans="2:8" ht="16" thickBot="1" x14ac:dyDescent="0.25">
      <c r="B83" s="98" t="s">
        <v>70</v>
      </c>
      <c r="C83" s="11"/>
      <c r="D83" s="99"/>
      <c r="E83" s="11"/>
      <c r="F83" s="99"/>
      <c r="G83" s="11"/>
      <c r="H83" s="99"/>
    </row>
    <row r="84" spans="2:8" ht="16" thickBot="1" x14ac:dyDescent="0.25">
      <c r="B84" s="98" t="s">
        <v>76</v>
      </c>
      <c r="C84" s="11"/>
      <c r="D84" s="134"/>
      <c r="E84" s="135"/>
      <c r="F84" s="135"/>
      <c r="G84" s="135"/>
      <c r="H84" s="136"/>
    </row>
    <row r="85" spans="2:8" x14ac:dyDescent="0.2">
      <c r="B85" s="11"/>
      <c r="C85" s="11"/>
      <c r="D85" s="11"/>
      <c r="E85" s="11"/>
      <c r="F85" s="11"/>
      <c r="G85" s="11"/>
      <c r="H85" s="11"/>
    </row>
    <row r="86" spans="2:8" ht="16" thickBot="1" x14ac:dyDescent="0.25">
      <c r="B86" s="11"/>
      <c r="C86" s="11"/>
      <c r="D86" s="96" t="s">
        <v>12</v>
      </c>
      <c r="E86" s="96"/>
      <c r="F86" s="96" t="s">
        <v>17</v>
      </c>
      <c r="G86" s="11"/>
      <c r="H86" s="97" t="s">
        <v>26</v>
      </c>
    </row>
    <row r="87" spans="2:8" ht="16" thickBot="1" x14ac:dyDescent="0.25">
      <c r="B87" s="98" t="s">
        <v>71</v>
      </c>
      <c r="C87" s="11"/>
      <c r="D87" s="99"/>
      <c r="E87" s="11"/>
      <c r="F87" s="99"/>
      <c r="G87" s="11"/>
      <c r="H87" s="99"/>
    </row>
    <row r="88" spans="2:8" ht="16" thickBot="1" x14ac:dyDescent="0.25">
      <c r="B88" s="98" t="s">
        <v>77</v>
      </c>
      <c r="C88" s="11"/>
      <c r="D88" s="134"/>
      <c r="E88" s="135"/>
      <c r="F88" s="135"/>
      <c r="G88" s="135"/>
      <c r="H88" s="136"/>
    </row>
    <row r="89" spans="2:8" x14ac:dyDescent="0.2">
      <c r="B89" s="11"/>
      <c r="C89" s="11"/>
      <c r="D89" s="11"/>
      <c r="E89" s="11"/>
      <c r="F89" s="11"/>
      <c r="G89" s="11"/>
      <c r="H89" s="11"/>
    </row>
    <row r="90" spans="2:8" ht="16" thickBot="1" x14ac:dyDescent="0.25">
      <c r="B90" s="11"/>
      <c r="C90" s="11"/>
      <c r="D90" s="96" t="s">
        <v>12</v>
      </c>
      <c r="E90" s="96"/>
      <c r="F90" s="96" t="s">
        <v>17</v>
      </c>
      <c r="G90" s="11"/>
      <c r="H90" s="97" t="s">
        <v>26</v>
      </c>
    </row>
    <row r="91" spans="2:8" ht="16" thickBot="1" x14ac:dyDescent="0.25">
      <c r="B91" s="98" t="s">
        <v>72</v>
      </c>
      <c r="C91" s="11"/>
      <c r="D91" s="99"/>
      <c r="E91" s="11"/>
      <c r="F91" s="99"/>
      <c r="G91" s="11"/>
      <c r="H91" s="99"/>
    </row>
    <row r="92" spans="2:8" ht="16" thickBot="1" x14ac:dyDescent="0.25">
      <c r="B92" s="98" t="s">
        <v>78</v>
      </c>
      <c r="C92" s="11"/>
      <c r="D92" s="134"/>
      <c r="E92" s="135"/>
      <c r="F92" s="135"/>
      <c r="G92" s="135"/>
      <c r="H92" s="136"/>
    </row>
    <row r="93" spans="2:8" x14ac:dyDescent="0.2">
      <c r="B93" s="11"/>
      <c r="C93" s="11"/>
      <c r="D93" s="11"/>
      <c r="E93" s="11"/>
      <c r="F93" s="11"/>
      <c r="G93" s="11"/>
      <c r="H93" s="11"/>
    </row>
    <row r="94" spans="2:8" ht="16" thickBot="1" x14ac:dyDescent="0.25">
      <c r="B94" s="11"/>
      <c r="C94" s="11"/>
      <c r="D94" s="96" t="s">
        <v>12</v>
      </c>
      <c r="E94" s="96"/>
      <c r="F94" s="96" t="s">
        <v>17</v>
      </c>
      <c r="G94" s="11"/>
      <c r="H94" s="97" t="s">
        <v>26</v>
      </c>
    </row>
    <row r="95" spans="2:8" ht="16" thickBot="1" x14ac:dyDescent="0.25">
      <c r="B95" s="98" t="s">
        <v>73</v>
      </c>
      <c r="C95" s="11"/>
      <c r="D95" s="99"/>
      <c r="E95" s="11"/>
      <c r="F95" s="99"/>
      <c r="G95" s="11"/>
      <c r="H95" s="99"/>
    </row>
    <row r="96" spans="2:8" ht="16" thickBot="1" x14ac:dyDescent="0.25">
      <c r="B96" s="98" t="s">
        <v>79</v>
      </c>
      <c r="C96" s="11"/>
      <c r="D96" s="134"/>
      <c r="E96" s="135"/>
      <c r="F96" s="135"/>
      <c r="G96" s="135"/>
      <c r="H96" s="136"/>
    </row>
    <row r="97" spans="2:8" x14ac:dyDescent="0.2">
      <c r="B97" s="11"/>
      <c r="C97" s="11"/>
      <c r="D97" s="11"/>
      <c r="E97" s="11"/>
      <c r="F97" s="11"/>
      <c r="G97" s="11"/>
      <c r="H97" s="11"/>
    </row>
    <row r="98" spans="2:8" ht="16" thickBot="1" x14ac:dyDescent="0.25">
      <c r="B98" s="11"/>
      <c r="C98" s="11"/>
      <c r="D98" s="96" t="s">
        <v>12</v>
      </c>
      <c r="E98" s="96"/>
      <c r="F98" s="96" t="s">
        <v>17</v>
      </c>
      <c r="G98" s="11"/>
      <c r="H98" s="97" t="s">
        <v>26</v>
      </c>
    </row>
    <row r="99" spans="2:8" ht="16" thickBot="1" x14ac:dyDescent="0.25">
      <c r="B99" s="98" t="s">
        <v>80</v>
      </c>
      <c r="C99" s="11"/>
      <c r="D99" s="99"/>
      <c r="E99" s="11"/>
      <c r="F99" s="99"/>
      <c r="G99" s="11"/>
      <c r="H99" s="99"/>
    </row>
    <row r="100" spans="2:8" ht="16" thickBot="1" x14ac:dyDescent="0.25">
      <c r="B100" s="98" t="s">
        <v>81</v>
      </c>
      <c r="C100" s="11"/>
      <c r="D100" s="134"/>
      <c r="E100" s="135"/>
      <c r="F100" s="135"/>
      <c r="G100" s="135"/>
      <c r="H100" s="136"/>
    </row>
    <row r="101" spans="2:8" x14ac:dyDescent="0.2">
      <c r="B101" s="11"/>
      <c r="C101" s="11"/>
      <c r="D101" s="11"/>
      <c r="E101" s="11"/>
      <c r="F101" s="11"/>
      <c r="G101" s="11"/>
      <c r="H101" s="11"/>
    </row>
    <row r="102" spans="2:8" ht="16" thickBot="1" x14ac:dyDescent="0.25">
      <c r="B102" s="11"/>
      <c r="C102" s="11"/>
      <c r="D102" s="96" t="s">
        <v>12</v>
      </c>
      <c r="E102" s="96"/>
      <c r="F102" s="96" t="s">
        <v>17</v>
      </c>
      <c r="G102" s="11"/>
      <c r="H102" s="97" t="s">
        <v>26</v>
      </c>
    </row>
    <row r="103" spans="2:8" ht="16" thickBot="1" x14ac:dyDescent="0.25">
      <c r="B103" s="98" t="s">
        <v>82</v>
      </c>
      <c r="C103" s="11"/>
      <c r="D103" s="99"/>
      <c r="E103" s="11"/>
      <c r="F103" s="99"/>
      <c r="G103" s="11"/>
      <c r="H103" s="99"/>
    </row>
    <row r="104" spans="2:8" ht="16" thickBot="1" x14ac:dyDescent="0.25">
      <c r="B104" s="98" t="s">
        <v>83</v>
      </c>
      <c r="C104" s="11"/>
      <c r="D104" s="134"/>
      <c r="E104" s="135"/>
      <c r="F104" s="135"/>
      <c r="G104" s="135"/>
      <c r="H104" s="136"/>
    </row>
  </sheetData>
  <sheetProtection algorithmName="SHA-512" hashValue="VI24T3GZbj2hLbxBFEgpf0qed3CzcQpbdf2RhyEWIHlaw1Saw6+gUpiMcuPqDplKp+MVHFph2Fm3281dqAFGUw==" saltValue="yVP/VvXgbzZ90eVn11+MtA==" spinCount="100000" sheet="1" objects="1" scenarios="1"/>
  <protectedRanges>
    <protectedRange sqref="D66:H104" name="Aggregator2"/>
    <protectedRange sqref="F67 H67 D67:D68 F71 H71 D71:D72 F75 H75 D75:D76 F79 H79 D79:D80 F83 H83 D83:D84 F87 H87 D87:D88 F91 H91 D91:D92 F95 H95 D95:D96 F99 H99 D99:D100 F103 H103 D103:D104" name="Aggregator"/>
    <protectedRange sqref="D9 D22 D24:D29 D43:D50 D54" name="Tool inputs"/>
  </protectedRanges>
  <mergeCells count="18">
    <mergeCell ref="B13:F13"/>
    <mergeCell ref="B14:F14"/>
    <mergeCell ref="B15:F15"/>
    <mergeCell ref="B16:D16"/>
    <mergeCell ref="H11:K17"/>
    <mergeCell ref="B12:F12"/>
    <mergeCell ref="D100:H100"/>
    <mergeCell ref="D104:H104"/>
    <mergeCell ref="D80:H80"/>
    <mergeCell ref="D84:H84"/>
    <mergeCell ref="D88:H88"/>
    <mergeCell ref="D92:H92"/>
    <mergeCell ref="D96:H96"/>
    <mergeCell ref="D59:H59"/>
    <mergeCell ref="D36:H36"/>
    <mergeCell ref="D68:H68"/>
    <mergeCell ref="D72:H72"/>
    <mergeCell ref="D76:H76"/>
  </mergeCells>
  <dataValidations count="5">
    <dataValidation type="list" allowBlank="1" showInputMessage="1" showErrorMessage="1" sqref="D43" xr:uid="{EE42DF7A-01BD-4FC6-A04A-99D18423F70D}">
      <formula1>NZIntmethods</formula1>
    </dataValidation>
    <dataValidation type="textLength" operator="lessThan" allowBlank="1" showInputMessage="1" showErrorMessage="1" sqref="D9" xr:uid="{E96D116E-05E1-4104-8C45-B3A16C562C60}">
      <formula1>30</formula1>
    </dataValidation>
    <dataValidation allowBlank="1" showInputMessage="1" showErrorMessage="1" errorTitle="Paste values only" error="Paste values only to ensure that your target results are properly copied in this section of the tool" prompt="Paste values only to avoid accidental deletion" sqref="D67 F67 H67 D72:H72 D71 F71 H71 D76:H76 D75 F75 H75 D104:H104 D79 F79 H79 D80:H80 D83 F83 H83 D84:H84 D87 F87 H87 D88:H88 D91 F91 H91 D92:H92 D95 F95 H95 D96:H96 D99 F99 H99 D100:H100 D103 F103 H103 D68:H68" xr:uid="{0FA413D5-43AA-42C0-92DB-4E299AD944CB}"/>
    <dataValidation type="list" allowBlank="1" showInputMessage="1" showErrorMessage="1" sqref="D26" xr:uid="{C2D76813-A55D-4B07-89BA-B1FDAA234AF3}">
      <formula1>NZabspath</formula1>
    </dataValidation>
    <dataValidation type="list" allowBlank="1" showInputMessage="1" showErrorMessage="1" sqref="D47" xr:uid="{B7582D8F-388B-400C-BE80-DC21445F6B02}">
      <formula1>NZintpath</formula1>
    </dataValidation>
  </dataValidations>
  <hyperlinks>
    <hyperlink ref="F6" r:id="rId1" xr:uid="{39386882-6EA8-4C7F-980D-6F9C6FB848E5}"/>
  </hyperlinks>
  <pageMargins left="0.7" right="0.7" top="0.75" bottom="0.75" header="0.3" footer="0.3"/>
  <pageSetup orientation="portrait" r:id="rId2"/>
  <drawing r:id="rId3"/>
  <extLst>
    <ext xmlns:x14="http://schemas.microsoft.com/office/spreadsheetml/2009/9/main" uri="{78C0D931-6437-407d-A8EE-F0AAD7539E65}">
      <x14:conditionalFormattings>
        <x14:conditionalFormatting xmlns:xm="http://schemas.microsoft.com/office/excel/2006/main">
          <x14:cfRule type="expression" priority="7" id="{D479E34E-1221-48C1-AFA2-321BE01495FB}">
            <xm:f>$D$23=Lists!$E$3</xm:f>
            <x14:dxf>
              <font>
                <color theme="0" tint="-0.24994659260841701"/>
              </font>
              <fill>
                <patternFill>
                  <bgColor theme="0" tint="-0.24994659260841701"/>
                </patternFill>
              </fill>
            </x14:dxf>
          </x14:cfRule>
          <xm:sqref>D26:D29 D31 D35 F35 H35</xm:sqref>
        </x14:conditionalFormatting>
        <x14:conditionalFormatting xmlns:xm="http://schemas.microsoft.com/office/excel/2006/main">
          <x14:cfRule type="expression" priority="4" id="{6EB30C3F-AD79-4D07-B02D-932321A3E5CE}">
            <xm:f>$D$22=Lists!$D$4</xm:f>
            <x14:dxf>
              <font>
                <color theme="0" tint="-0.24994659260841701"/>
              </font>
              <fill>
                <patternFill>
                  <bgColor theme="0" tint="-0.24994659260841701"/>
                </patternFill>
              </fill>
            </x14:dxf>
          </x14:cfRule>
          <xm:sqref>D27:D28</xm:sqref>
        </x14:conditionalFormatting>
        <x14:conditionalFormatting xmlns:xm="http://schemas.microsoft.com/office/excel/2006/main">
          <x14:cfRule type="expression" priority="6" id="{4A698945-4C4A-4912-B66F-A6C098E06F11}">
            <xm:f>$D$22=Lists!$D$2</xm:f>
            <x14:dxf>
              <font>
                <color theme="0" tint="-0.24994659260841701"/>
              </font>
              <fill>
                <patternFill>
                  <bgColor theme="0" tint="-0.24994659260841701"/>
                </patternFill>
              </fill>
            </x14:dxf>
          </x14:cfRule>
          <xm:sqref>D28:D29</xm:sqref>
        </x14:conditionalFormatting>
        <x14:conditionalFormatting xmlns:xm="http://schemas.microsoft.com/office/excel/2006/main">
          <x14:cfRule type="expression" priority="5" id="{DB0CE579-BAB8-4029-A9D7-D483D4973011}">
            <xm:f>$D$22=Lists!$D$3</xm:f>
            <x14:dxf>
              <font>
                <color theme="0" tint="-0.24994659260841701"/>
              </font>
              <fill>
                <patternFill>
                  <bgColor theme="0" tint="-0.24994659260841701"/>
                </patternFill>
              </fill>
            </x14:dxf>
          </x14:cfRule>
          <xm:sqref>D29</xm:sqref>
        </x14:conditionalFormatting>
        <x14:conditionalFormatting xmlns:xm="http://schemas.microsoft.com/office/excel/2006/main">
          <x14:cfRule type="expression" priority="1" id="{7D89428E-3E14-41E0-8519-739AB286BA1F}">
            <xm:f>$D$44&lt;&gt;Lists!$F$2</xm:f>
            <x14:dxf>
              <font>
                <color theme="0" tint="-0.24994659260841701"/>
              </font>
              <fill>
                <patternFill>
                  <bgColor theme="0" tint="-0.24994659260841701"/>
                </patternFill>
              </fill>
            </x14:dxf>
          </x14:cfRule>
          <xm:sqref>D47</xm:sqref>
        </x14:conditionalFormatting>
        <x14:conditionalFormatting xmlns:xm="http://schemas.microsoft.com/office/excel/2006/main">
          <x14:cfRule type="expression" priority="3" id="{A17BD56B-09E3-4F79-BD8B-47900ED93622}">
            <xm:f>$D$43=Lists!$D$4</xm:f>
            <x14:dxf>
              <font>
                <color theme="0" tint="-0.24994659260841701"/>
              </font>
              <fill>
                <patternFill>
                  <bgColor theme="0" tint="-0.24994659260841701"/>
                </patternFill>
              </fill>
            </x14:dxf>
          </x14:cfRule>
          <xm:sqref>D48:D49</xm:sqref>
        </x14:conditionalFormatting>
        <x14:conditionalFormatting xmlns:xm="http://schemas.microsoft.com/office/excel/2006/main">
          <x14:cfRule type="expression" priority="15" id="{97CDB81F-4060-4FB6-9FB7-7DA885ACE405}">
            <xm:f>$D$43=Lists!$D$2</xm:f>
            <x14:dxf>
              <font>
                <color theme="0" tint="-0.24994659260841701"/>
              </font>
              <fill>
                <patternFill>
                  <bgColor theme="0" tint="-0.24994659260841701"/>
                </patternFill>
              </fill>
            </x14:dxf>
          </x14:cfRule>
          <xm:sqref>D49:D50</xm:sqref>
        </x14:conditionalFormatting>
        <x14:conditionalFormatting xmlns:xm="http://schemas.microsoft.com/office/excel/2006/main">
          <x14:cfRule type="expression" priority="2" id="{7F07C217-270C-4F0C-8F68-36997D3C1EFC}">
            <xm:f>$D$43=Lists!$D$3</xm:f>
            <x14:dxf>
              <font>
                <color theme="0" tint="-0.24994659260841701"/>
              </font>
              <fill>
                <patternFill>
                  <bgColor theme="0" tint="-0.24994659260841701"/>
                </patternFill>
              </fill>
            </x14:dxf>
          </x14:cfRule>
          <xm:sqref>D50</xm:sqref>
        </x14:conditionalFormatting>
      </x14:conditionalFormattings>
    </ext>
    <ext xmlns:x14="http://schemas.microsoft.com/office/spreadsheetml/2009/9/main" uri="{CCE6A557-97BC-4b89-ADB6-D9C93CAAB3DF}">
      <x14:dataValidations xmlns:xm="http://schemas.microsoft.com/office/excel/2006/main" count="5">
        <x14:dataValidation type="list" allowBlank="1" showInputMessage="1" showErrorMessage="1" xr:uid="{15CCEB92-D2D7-4861-9F1D-F298CC8585E2}">
          <x14:formula1>
            <xm:f>Lists!$D$2:$D$5</xm:f>
          </x14:formula1>
          <xm:sqref>D22</xm:sqref>
        </x14:dataValidation>
        <x14:dataValidation type="list" allowBlank="1" showInputMessage="1" showErrorMessage="1" xr:uid="{D206AF77-BA8A-4ACF-B813-426062E93B11}">
          <x14:formula1>
            <xm:f>Lists!$A$2:$A$12</xm:f>
          </x14:formula1>
          <xm:sqref>D45</xm:sqref>
        </x14:dataValidation>
        <x14:dataValidation type="list" allowBlank="1" showInputMessage="1" showErrorMessage="1" xr:uid="{FF1360BD-5D9B-4DAC-8FD3-82655F0537E9}">
          <x14:formula1>
            <xm:f>Lists!$B$2:$B$27</xm:f>
          </x14:formula1>
          <xm:sqref>D25 D46</xm:sqref>
        </x14:dataValidation>
        <x14:dataValidation type="list" allowBlank="1" showInputMessage="1" showErrorMessage="1" xr:uid="{168C0331-E4CF-400D-A4C9-3F2ABD905622}">
          <x14:formula1>
            <xm:f>IF(D43=Lists!D4,NZS3methods,Lists!F2)</xm:f>
          </x14:formula1>
          <xm:sqref>D44</xm:sqref>
        </x14:dataValidation>
        <x14:dataValidation type="list" allowBlank="1" showInputMessage="1" showErrorMessage="1" xr:uid="{381E0F47-7F57-684F-BD4D-CCAEBFF757C3}">
          <x14:formula1>
            <xm:f>Lists!$A$2:$A$12</xm:f>
          </x14:formula1>
          <xm:sqref>D24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C4634E-024D-4B8E-AA33-29B7DFAA2DB1}">
  <sheetPr codeName="Sheet3">
    <tabColor theme="1" tint="0.499984740745262"/>
  </sheetPr>
  <dimension ref="A2:AX64"/>
  <sheetViews>
    <sheetView zoomScaleNormal="100" workbookViewId="0">
      <selection activeCell="D27" sqref="D27:H27"/>
    </sheetView>
  </sheetViews>
  <sheetFormatPr baseColWidth="10" defaultColWidth="0" defaultRowHeight="15" x14ac:dyDescent="0.2"/>
  <cols>
    <col min="1" max="1" width="2.5" customWidth="1"/>
    <col min="2" max="2" width="49.33203125" customWidth="1"/>
    <col min="3" max="3" width="3" customWidth="1"/>
    <col min="4" max="4" width="31.5" customWidth="1"/>
    <col min="5" max="5" width="2.6640625" customWidth="1"/>
    <col min="6" max="6" width="31.5" customWidth="1"/>
    <col min="7" max="7" width="2.6640625" customWidth="1"/>
    <col min="8" max="8" width="31.5" customWidth="1"/>
    <col min="9" max="9" width="2.6640625" customWidth="1"/>
    <col min="10" max="10" width="31.5" customWidth="1"/>
    <col min="11" max="11" width="2.6640625" customWidth="1"/>
    <col min="12" max="12" width="31.5" hidden="1" customWidth="1"/>
    <col min="13" max="13" width="2.6640625" hidden="1" customWidth="1"/>
    <col min="14" max="14" width="31.5" hidden="1" customWidth="1"/>
    <col min="15" max="15" width="2.6640625" hidden="1" customWidth="1"/>
    <col min="16" max="28" width="11.5" hidden="1" customWidth="1"/>
    <col min="29" max="34" width="9.33203125" hidden="1" customWidth="1"/>
    <col min="35" max="50" width="0" hidden="1" customWidth="1"/>
    <col min="51" max="16384" width="9.33203125" hidden="1"/>
  </cols>
  <sheetData>
    <row r="2" spans="2:24" ht="20" customHeight="1" x14ac:dyDescent="0.25">
      <c r="C2" s="1"/>
    </row>
    <row r="3" spans="2:24" ht="30" customHeight="1" x14ac:dyDescent="0.2">
      <c r="D3" s="2"/>
      <c r="E3" s="3"/>
      <c r="F3" s="3"/>
    </row>
    <row r="4" spans="2:24" ht="20" customHeight="1" x14ac:dyDescent="0.2"/>
    <row r="5" spans="2:24" ht="20" customHeight="1" x14ac:dyDescent="0.2">
      <c r="D5" s="4"/>
      <c r="E5" s="3"/>
      <c r="F5" s="3"/>
    </row>
    <row r="6" spans="2:24" ht="20" customHeight="1" x14ac:dyDescent="0.2">
      <c r="D6" s="4"/>
      <c r="E6" s="3"/>
      <c r="F6" s="5"/>
    </row>
    <row r="7" spans="2:24" ht="19.5" customHeight="1" x14ac:dyDescent="0.2"/>
    <row r="8" spans="2:24" ht="22.5" customHeight="1" x14ac:dyDescent="0.2">
      <c r="B8" s="28" t="s">
        <v>21</v>
      </c>
      <c r="C8" s="6"/>
      <c r="D8" s="6"/>
      <c r="E8" s="6"/>
      <c r="F8" s="6"/>
      <c r="G8" s="6"/>
      <c r="H8" s="6"/>
      <c r="I8" s="6"/>
      <c r="J8" s="6"/>
      <c r="K8" s="6"/>
      <c r="L8" s="6"/>
      <c r="M8" s="6"/>
      <c r="N8" s="6"/>
      <c r="O8" s="6"/>
      <c r="P8" s="6"/>
      <c r="Q8" s="6"/>
      <c r="R8" s="6"/>
      <c r="S8" s="6"/>
      <c r="T8" s="6"/>
      <c r="U8" s="6"/>
      <c r="V8" s="6"/>
      <c r="W8" s="6"/>
      <c r="X8" s="6"/>
    </row>
    <row r="9" spans="2:24" ht="20" customHeight="1" x14ac:dyDescent="0.2">
      <c r="B9" s="7"/>
    </row>
    <row r="10" spans="2:24" ht="20" customHeight="1" x14ac:dyDescent="0.25">
      <c r="B10" s="7" t="s">
        <v>18</v>
      </c>
      <c r="D10" s="8"/>
      <c r="J10" s="9"/>
      <c r="L10" s="9"/>
      <c r="N10" s="9"/>
    </row>
    <row r="11" spans="2:24" ht="12.75" customHeight="1" thickBot="1" x14ac:dyDescent="0.25">
      <c r="J11" s="15"/>
      <c r="K11" s="15"/>
      <c r="L11" s="15"/>
      <c r="M11" s="15"/>
      <c r="N11" s="15"/>
      <c r="O11" s="15"/>
      <c r="P11" s="15"/>
      <c r="Q11" s="15"/>
      <c r="R11" s="15"/>
      <c r="S11" s="15"/>
      <c r="T11" s="15"/>
      <c r="U11" s="15"/>
      <c r="V11" s="15"/>
      <c r="W11" s="15"/>
      <c r="X11" s="15"/>
    </row>
    <row r="12" spans="2:24" ht="20" customHeight="1" thickTop="1" thickBot="1" x14ac:dyDescent="0.25">
      <c r="B12" s="10" t="s">
        <v>49</v>
      </c>
      <c r="C12" s="11"/>
      <c r="D12" s="12">
        <f>+'Net-Zero Tool'!D9</f>
        <v>0</v>
      </c>
      <c r="E12" s="11"/>
      <c r="F12" s="13"/>
      <c r="O12" s="15"/>
      <c r="P12" s="15"/>
      <c r="Q12" s="15"/>
      <c r="R12" s="15"/>
      <c r="S12" s="15"/>
      <c r="T12" s="15"/>
      <c r="U12" s="15"/>
      <c r="V12" s="15"/>
      <c r="W12" s="15"/>
      <c r="X12" s="15"/>
    </row>
    <row r="13" spans="2:24" ht="20" customHeight="1" thickTop="1" thickBot="1" x14ac:dyDescent="0.25">
      <c r="B13" s="10" t="s">
        <v>47</v>
      </c>
      <c r="C13" s="11"/>
      <c r="D13" s="12">
        <f>+'Net-Zero Tool'!D22</f>
        <v>0</v>
      </c>
      <c r="E13" s="11"/>
      <c r="F13" s="13"/>
      <c r="O13" s="15"/>
      <c r="P13" s="15"/>
      <c r="Q13" s="15"/>
      <c r="R13" s="15"/>
      <c r="S13" s="15"/>
      <c r="T13" s="15"/>
      <c r="U13" s="15"/>
      <c r="V13" s="15"/>
      <c r="W13" s="15"/>
      <c r="X13" s="15"/>
    </row>
    <row r="14" spans="2:24" ht="20" customHeight="1" thickTop="1" thickBot="1" x14ac:dyDescent="0.25">
      <c r="B14" s="10" t="s">
        <v>5</v>
      </c>
      <c r="C14" s="11"/>
      <c r="D14" s="12" t="str">
        <f>+'Net-Zero Tool'!D23</f>
        <v>Absolute contraction</v>
      </c>
      <c r="E14" s="11"/>
      <c r="F14" s="13"/>
      <c r="O14" s="15"/>
      <c r="P14" s="15"/>
      <c r="Q14" s="15"/>
      <c r="R14" s="15"/>
      <c r="S14" s="15"/>
      <c r="T14" s="15"/>
      <c r="U14" s="15"/>
      <c r="V14" s="15"/>
      <c r="W14" s="15"/>
      <c r="X14" s="15"/>
    </row>
    <row r="15" spans="2:24" ht="20" customHeight="1" thickTop="1" thickBot="1" x14ac:dyDescent="0.25">
      <c r="B15" s="10" t="s">
        <v>16</v>
      </c>
      <c r="C15" s="11"/>
      <c r="D15" s="12">
        <f>+'Net-Zero Tool'!D24</f>
        <v>0</v>
      </c>
      <c r="E15" s="11"/>
      <c r="F15" s="13"/>
      <c r="O15" s="15"/>
      <c r="P15" s="15"/>
      <c r="Q15" s="15"/>
      <c r="R15" s="15"/>
      <c r="S15" s="15"/>
      <c r="T15" s="15"/>
      <c r="U15" s="15"/>
      <c r="V15" s="15"/>
      <c r="W15" s="15"/>
      <c r="X15" s="15"/>
    </row>
    <row r="16" spans="2:24" ht="20" customHeight="1" thickTop="1" thickBot="1" x14ac:dyDescent="0.25">
      <c r="B16" s="10" t="s">
        <v>17</v>
      </c>
      <c r="C16" s="11"/>
      <c r="D16" s="12">
        <f>+'Net-Zero Tool'!D25</f>
        <v>0</v>
      </c>
      <c r="E16" s="11"/>
      <c r="F16" s="13"/>
      <c r="J16" s="15"/>
      <c r="K16" s="15"/>
      <c r="L16" s="15"/>
      <c r="M16" s="15"/>
      <c r="N16" s="15"/>
      <c r="O16" s="15"/>
      <c r="P16" s="15"/>
      <c r="Q16" s="15"/>
      <c r="R16" s="15"/>
      <c r="S16" s="15"/>
      <c r="T16" s="15"/>
      <c r="U16" s="15"/>
      <c r="V16" s="15"/>
      <c r="W16" s="15"/>
      <c r="X16" s="15"/>
    </row>
    <row r="17" spans="2:25" ht="20" customHeight="1" thickTop="1" thickBot="1" x14ac:dyDescent="0.25">
      <c r="B17" s="14" t="s">
        <v>8</v>
      </c>
      <c r="C17" s="11"/>
      <c r="D17" s="12">
        <f>'Net-Zero Tool'!D26</f>
        <v>0</v>
      </c>
      <c r="E17" s="11"/>
      <c r="F17" s="13"/>
      <c r="J17" s="15"/>
      <c r="K17" s="15"/>
      <c r="L17" s="15"/>
      <c r="M17" s="15"/>
      <c r="N17" s="15"/>
      <c r="O17" s="15"/>
      <c r="P17" s="15"/>
      <c r="Q17" s="15"/>
      <c r="R17" s="15"/>
      <c r="S17" s="15"/>
      <c r="T17" s="15"/>
      <c r="U17" s="15"/>
      <c r="V17" s="15"/>
      <c r="W17" s="15"/>
      <c r="X17" s="15"/>
      <c r="Y17" s="15"/>
    </row>
    <row r="18" spans="2:25" ht="20" customHeight="1" thickTop="1" thickBot="1" x14ac:dyDescent="0.25">
      <c r="B18" s="14" t="s">
        <v>10</v>
      </c>
      <c r="C18" s="11"/>
      <c r="D18" s="12">
        <f>+'Net-Zero Tool'!D27</f>
        <v>0</v>
      </c>
      <c r="E18" s="11"/>
      <c r="F18" s="13" t="s">
        <v>25</v>
      </c>
      <c r="Y18" s="15"/>
    </row>
    <row r="19" spans="2:25" ht="20" customHeight="1" thickTop="1" thickBot="1" x14ac:dyDescent="0.25">
      <c r="B19" s="14" t="s">
        <v>11</v>
      </c>
      <c r="C19" s="11"/>
      <c r="D19" s="12">
        <f>+'Net-Zero Tool'!D28</f>
        <v>0</v>
      </c>
      <c r="E19" s="11"/>
      <c r="F19" s="13" t="s">
        <v>25</v>
      </c>
    </row>
    <row r="20" spans="2:25" ht="20" customHeight="1" thickTop="1" thickBot="1" x14ac:dyDescent="0.25">
      <c r="B20" s="14" t="s">
        <v>20</v>
      </c>
      <c r="C20" s="11"/>
      <c r="D20" s="12">
        <f>+'Net-Zero Tool'!D29</f>
        <v>0</v>
      </c>
      <c r="E20" s="11"/>
      <c r="F20" s="13" t="s">
        <v>25</v>
      </c>
    </row>
    <row r="21" spans="2:25" ht="20" customHeight="1" thickTop="1" thickBot="1" x14ac:dyDescent="0.25">
      <c r="B21" s="14" t="str">
        <f>"Total emissions in "&amp;D13&amp;" (tCO2e)"</f>
        <v>Total emissions in 0 (tCO2e)</v>
      </c>
      <c r="C21" s="11"/>
      <c r="D21" s="12">
        <f>IF(D13=Lists!D2,Calculations!D18,IF(Calculations!D13=Lists!D3,Calculations!D18+Calculations!D19,IF(Calculations!D13=Lists!D4,Calculations!D20,Calculations!D18+Calculations!D19+Calculations!D20)))</f>
        <v>0</v>
      </c>
      <c r="E21" s="11"/>
      <c r="F21" s="13"/>
      <c r="J21" s="9"/>
      <c r="L21" s="9"/>
      <c r="N21" s="9"/>
    </row>
    <row r="22" spans="2:25" ht="12.75" customHeight="1" thickTop="1" x14ac:dyDescent="0.2">
      <c r="D22" s="16"/>
      <c r="F22" s="17"/>
    </row>
    <row r="23" spans="2:25" ht="19.5" customHeight="1" x14ac:dyDescent="0.2">
      <c r="D23" s="16"/>
      <c r="F23" s="17"/>
    </row>
    <row r="24" spans="2:25" ht="19.5" customHeight="1" x14ac:dyDescent="0.2">
      <c r="B24" s="7" t="s">
        <v>19</v>
      </c>
      <c r="D24" s="16"/>
      <c r="F24" s="17"/>
    </row>
    <row r="25" spans="2:25" ht="19.5" customHeight="1" x14ac:dyDescent="0.2">
      <c r="D25" s="20" t="str">
        <f>+CONCATENATE("Base year ","(",D15,")")</f>
        <v>Base year (0)</v>
      </c>
      <c r="E25" s="21"/>
      <c r="F25" s="20" t="str">
        <f>+CONCATENATE("Target year ","(",D16,")")</f>
        <v>Target year (0)</v>
      </c>
      <c r="G25" s="3"/>
      <c r="H25" s="20" t="s">
        <v>26</v>
      </c>
    </row>
    <row r="26" spans="2:25" ht="19.5" customHeight="1" thickBot="1" x14ac:dyDescent="0.25">
      <c r="B26" s="10" t="str">
        <f>"Company | "&amp;D13&amp;" (tCO2e)"</f>
        <v>Company | 0 (tCO2e)</v>
      </c>
      <c r="D26" s="22">
        <f>IFERROR(D21,"")</f>
        <v>0</v>
      </c>
      <c r="E26" s="23"/>
      <c r="F26" s="22" t="str">
        <f>IFERROR(D26*(1-H26),"")</f>
        <v/>
      </c>
      <c r="G26" s="24"/>
      <c r="H26" s="36" t="str">
        <f>IFERROR(ROUND(IF(D13="Scope 1", INDEX(Lists!$H$2:$H$5,(MATCH(Calculations!$D$17,Lists!G2:G5,0))),  INDEX(Lists!$I$2:$I$6,(MATCH(Calculations!$D$17,Lists!G2:G5,0)))), 3),"")</f>
        <v/>
      </c>
    </row>
    <row r="27" spans="2:25" ht="19.5" customHeight="1" thickTop="1" thickBot="1" x14ac:dyDescent="0.25">
      <c r="B27" s="10" t="s">
        <v>48</v>
      </c>
      <c r="D27" s="140" t="str">
        <f>IFERROR(IF(D28&lt;&gt;"",D28,IF(D29&lt;&gt;"",D29,D30)),"")</f>
        <v/>
      </c>
      <c r="E27" s="140"/>
      <c r="F27" s="140"/>
      <c r="G27" s="140"/>
      <c r="H27" s="140"/>
    </row>
    <row r="28" spans="2:25" ht="19.5" customHeight="1" thickTop="1" thickBot="1" x14ac:dyDescent="0.25">
      <c r="B28" s="10" t="s">
        <v>40</v>
      </c>
      <c r="D28" s="140" t="str">
        <f>IFERROR(IF(AND($D$14=Lists!$E$2,$D$17&lt;&gt;Lists!$G$3),(D12&amp;" commits to reduce "&amp;D13&amp;" emissions "&amp;ROUNDUP(H26,3)*100&amp;"%"&amp;" by "&amp;D16&amp;" from a "&amp;D15&amp;" base year"),""),"")</f>
        <v/>
      </c>
      <c r="E28" s="140"/>
      <c r="F28" s="140"/>
      <c r="G28" s="140"/>
      <c r="H28" s="140"/>
    </row>
    <row r="29" spans="2:25" ht="19.5" hidden="1" customHeight="1" thickTop="1" thickBot="1" x14ac:dyDescent="0.25">
      <c r="B29" s="10" t="s">
        <v>41</v>
      </c>
      <c r="D29" s="141" t="str">
        <f>IF(D14=Lists!$E$3,D12&amp;" commits to increase annual sourcing of renewable electricity to 100% by "&amp;D16,"")</f>
        <v/>
      </c>
      <c r="E29" s="141"/>
      <c r="F29" s="141"/>
      <c r="G29" s="141"/>
      <c r="H29" s="141"/>
    </row>
    <row r="30" spans="2:25" ht="19.5" customHeight="1" thickTop="1" thickBot="1" x14ac:dyDescent="0.25">
      <c r="B30" s="10" t="s">
        <v>42</v>
      </c>
      <c r="D30" s="141" t="str">
        <f>IFERROR(IF(AND($D$14=Lists!$E$2,$D$17=Lists!$G$3),D12&amp;" commits to reduce emissions from agriculture, forestry, and land-use "&amp;ROUNDUP(H26,3)*100&amp;"%"&amp;" by "&amp;D16&amp;" from a "&amp;D15&amp;" base year",""),"")</f>
        <v/>
      </c>
      <c r="E30" s="141"/>
      <c r="F30" s="141"/>
      <c r="G30" s="141"/>
      <c r="H30" s="141"/>
    </row>
    <row r="31" spans="2:25" ht="12.75" customHeight="1" thickTop="1" x14ac:dyDescent="0.2">
      <c r="D31" s="16"/>
      <c r="F31" s="17"/>
    </row>
    <row r="32" spans="2:25" ht="22.5" customHeight="1" x14ac:dyDescent="0.2">
      <c r="B32" s="28" t="s">
        <v>22</v>
      </c>
      <c r="C32" s="6"/>
      <c r="D32" s="6"/>
      <c r="E32" s="6"/>
      <c r="F32" s="6"/>
      <c r="G32" s="6"/>
      <c r="H32" s="6"/>
      <c r="I32" s="6"/>
      <c r="J32" s="6"/>
      <c r="K32" s="6"/>
      <c r="L32" s="6"/>
      <c r="M32" s="6"/>
      <c r="N32" s="6"/>
      <c r="O32" s="6"/>
      <c r="P32" s="6"/>
      <c r="Q32" s="6"/>
      <c r="R32" s="6"/>
      <c r="S32" s="6"/>
      <c r="T32" s="6"/>
      <c r="U32" s="6"/>
      <c r="V32" s="6"/>
      <c r="W32" s="6"/>
      <c r="X32" s="6"/>
    </row>
    <row r="33" spans="2:24" ht="12.75" customHeight="1" x14ac:dyDescent="0.2">
      <c r="D33" s="16"/>
      <c r="F33" s="17"/>
      <c r="S33" s="18"/>
    </row>
    <row r="34" spans="2:24" ht="20" customHeight="1" x14ac:dyDescent="0.2">
      <c r="B34" s="7"/>
    </row>
    <row r="35" spans="2:24" ht="20" customHeight="1" x14ac:dyDescent="0.2">
      <c r="B35" s="7" t="s">
        <v>18</v>
      </c>
    </row>
    <row r="36" spans="2:24" ht="20" customHeight="1" thickBot="1" x14ac:dyDescent="0.25">
      <c r="B36" s="7"/>
    </row>
    <row r="37" spans="2:24" ht="20" customHeight="1" thickTop="1" thickBot="1" x14ac:dyDescent="0.25">
      <c r="B37" s="10" t="s">
        <v>49</v>
      </c>
      <c r="C37" s="11"/>
      <c r="D37" s="12">
        <f>+'Net-Zero Tool'!D9</f>
        <v>0</v>
      </c>
    </row>
    <row r="38" spans="2:24" ht="20" customHeight="1" thickTop="1" thickBot="1" x14ac:dyDescent="0.25">
      <c r="B38" s="10" t="s">
        <v>0</v>
      </c>
      <c r="C38" s="11"/>
      <c r="D38" s="12">
        <f>+'Net-Zero Tool'!D43</f>
        <v>0</v>
      </c>
      <c r="F38" s="19"/>
    </row>
    <row r="39" spans="2:24" ht="20" customHeight="1" thickTop="1" thickBot="1" x14ac:dyDescent="0.25">
      <c r="B39" s="10" t="s">
        <v>5</v>
      </c>
      <c r="C39" s="11"/>
      <c r="D39" s="12">
        <f>+'Net-Zero Tool'!D44</f>
        <v>0</v>
      </c>
      <c r="E39" s="11"/>
      <c r="F39" s="13"/>
      <c r="J39" s="15"/>
      <c r="K39" s="15"/>
      <c r="L39" s="15"/>
      <c r="M39" s="15"/>
      <c r="N39" s="15"/>
      <c r="O39" s="15"/>
      <c r="P39" s="15"/>
      <c r="Q39" s="15"/>
      <c r="R39" s="15"/>
      <c r="S39" s="15"/>
      <c r="T39" s="15"/>
      <c r="U39" s="15"/>
      <c r="V39" s="15"/>
      <c r="W39" s="15"/>
      <c r="X39" s="15"/>
    </row>
    <row r="40" spans="2:24" ht="20" customHeight="1" thickTop="1" thickBot="1" x14ac:dyDescent="0.25">
      <c r="B40" s="10" t="s">
        <v>16</v>
      </c>
      <c r="C40" s="11"/>
      <c r="D40" s="12">
        <f>+'Net-Zero Tool'!D45</f>
        <v>0</v>
      </c>
      <c r="E40" s="11"/>
      <c r="F40" s="13"/>
      <c r="J40" s="15"/>
      <c r="K40" s="15"/>
      <c r="L40" s="15"/>
      <c r="M40" s="15"/>
      <c r="N40" s="15"/>
      <c r="O40" s="15"/>
      <c r="P40" s="15"/>
      <c r="Q40" s="15"/>
      <c r="R40" s="15"/>
      <c r="S40" s="15"/>
      <c r="T40" s="15"/>
      <c r="U40" s="15"/>
      <c r="V40" s="15"/>
      <c r="W40" s="15"/>
      <c r="X40" s="15"/>
    </row>
    <row r="41" spans="2:24" ht="20" customHeight="1" thickTop="1" thickBot="1" x14ac:dyDescent="0.25">
      <c r="B41" s="10" t="s">
        <v>17</v>
      </c>
      <c r="C41" s="11"/>
      <c r="D41" s="12">
        <f>+'Net-Zero Tool'!D46</f>
        <v>0</v>
      </c>
    </row>
    <row r="42" spans="2:24" ht="20" customHeight="1" thickTop="1" thickBot="1" x14ac:dyDescent="0.25">
      <c r="B42" s="14" t="s">
        <v>8</v>
      </c>
      <c r="C42" s="11"/>
      <c r="D42" s="12">
        <f>+'Net-Zero Tool'!D47</f>
        <v>0</v>
      </c>
      <c r="F42" s="13"/>
    </row>
    <row r="43" spans="2:24" ht="20" customHeight="1" thickTop="1" thickBot="1" x14ac:dyDescent="0.25">
      <c r="B43" s="14" t="s">
        <v>10</v>
      </c>
      <c r="C43" s="11"/>
      <c r="D43" s="12">
        <f>+'Net-Zero Tool'!D48</f>
        <v>0</v>
      </c>
      <c r="F43" s="13" t="s">
        <v>25</v>
      </c>
    </row>
    <row r="44" spans="2:24" ht="20" customHeight="1" thickTop="1" thickBot="1" x14ac:dyDescent="0.25">
      <c r="B44" s="14" t="s">
        <v>11</v>
      </c>
      <c r="C44" s="11"/>
      <c r="D44" s="12">
        <f>+'Net-Zero Tool'!D49</f>
        <v>0</v>
      </c>
      <c r="F44" s="13" t="s">
        <v>25</v>
      </c>
    </row>
    <row r="45" spans="2:24" ht="20" customHeight="1" thickTop="1" thickBot="1" x14ac:dyDescent="0.25">
      <c r="B45" s="14" t="s">
        <v>20</v>
      </c>
      <c r="C45" s="11"/>
      <c r="D45" s="12">
        <f>+'Net-Zero Tool'!D50</f>
        <v>0</v>
      </c>
      <c r="F45" s="13" t="s">
        <v>25</v>
      </c>
    </row>
    <row r="46" spans="2:24" ht="20" customHeight="1" thickTop="1" thickBot="1" x14ac:dyDescent="0.25"/>
    <row r="47" spans="2:24" ht="20" customHeight="1" thickTop="1" thickBot="1" x14ac:dyDescent="0.25">
      <c r="B47" s="14" t="str">
        <f>"Total emissions in "&amp;D38&amp;" (tCO2e)"</f>
        <v>Total emissions in 0 (tCO2e)</v>
      </c>
      <c r="D47" s="12">
        <f>+IF(D38=Lists!D4,D45,IF(D38=Lists!D2,D43,IF(D38=Lists!D3,D43+D44,D43+D44+D45)))</f>
        <v>0</v>
      </c>
      <c r="F47" s="13"/>
    </row>
    <row r="48" spans="2:24" ht="20" customHeight="1" thickTop="1" thickBot="1" x14ac:dyDescent="0.25"/>
    <row r="49" spans="2:10" ht="20" customHeight="1" thickTop="1" x14ac:dyDescent="0.2">
      <c r="B49" s="30" t="str">
        <f>"Base year ouput | "&amp;D42</f>
        <v>Base year ouput | 0</v>
      </c>
      <c r="D49" s="102">
        <f>'Net-Zero Tool'!D54</f>
        <v>0</v>
      </c>
      <c r="F49" t="str">
        <f>IF($D$39=Lists!$F$2,INDEX(Lists!$L$2:$L$6,(MATCH(Calculations!$D$42,Lists!G2:G6,0))),IF($D$39=Lists!$F$4,"$ value added","custom physical unit"))</f>
        <v>custom physical unit</v>
      </c>
    </row>
    <row r="50" spans="2:10" ht="20" customHeight="1" x14ac:dyDescent="0.2"/>
    <row r="51" spans="2:10" ht="20" customHeight="1" x14ac:dyDescent="0.2">
      <c r="B51" s="7" t="s">
        <v>19</v>
      </c>
    </row>
    <row r="52" spans="2:10" ht="20" customHeight="1" x14ac:dyDescent="0.2">
      <c r="D52" s="20" t="str">
        <f>+CONCATENATE("Base year ","(",D40,")")</f>
        <v>Base year (0)</v>
      </c>
      <c r="E52" s="20"/>
      <c r="F52" s="20" t="str">
        <f>+CONCATENATE("Target year ","(",D41,")")</f>
        <v>Target year (0)</v>
      </c>
      <c r="H52" s="20" t="s">
        <v>26</v>
      </c>
    </row>
    <row r="53" spans="2:10" ht="19.5" customHeight="1" thickBot="1" x14ac:dyDescent="0.25">
      <c r="B53" s="10" t="str">
        <f>"Company | "&amp;D38&amp;" intensity ("&amp;J53&amp;")"</f>
        <v>Company | 0 intensity (tCO2e/unit of value added)</v>
      </c>
      <c r="D53" s="22" t="str">
        <f>IFERROR(IF($D39=Lists!$F2,Calculations!D54,IF(Calculations!$D39=Lists!$F3,Calculations!D55,Calculations!D56)),"")</f>
        <v/>
      </c>
      <c r="E53" s="23"/>
      <c r="F53" s="22" t="str">
        <f>IFERROR(IF($D39=Lists!$F2,Calculations!F54,IF(Calculations!$D39=Lists!$F3,Calculations!F55,Calculations!F56)),"")</f>
        <v/>
      </c>
      <c r="G53" s="24"/>
      <c r="H53" s="36">
        <f>IFERROR(ROUND(IF($D39=Lists!$F2,Calculations!H54,IF(Calculations!$D39=Lists!$F3,Calculations!H55,Calculations!H56)),3),"")</f>
        <v>0.97</v>
      </c>
      <c r="J53" s="43" t="str">
        <f>IF($D39=Lists!$F2,Calculations!J54,IF(Calculations!$D39=Lists!$F3,Calculations!J55,Calculations!J56))</f>
        <v>tCO2e/unit of value added</v>
      </c>
    </row>
    <row r="54" spans="2:10" ht="19.5" customHeight="1" thickTop="1" thickBot="1" x14ac:dyDescent="0.25">
      <c r="B54" s="10" t="s">
        <v>7</v>
      </c>
      <c r="D54" s="25" t="str">
        <f>IFERROR(D47/D49,"")</f>
        <v/>
      </c>
      <c r="E54" s="23"/>
      <c r="F54" s="25" t="str">
        <f>IFERROR(INDEX(Lists!$K$2:$K$6,(MATCH(Calculations!$D$42,Lists!G2:G6,0))),"")</f>
        <v/>
      </c>
      <c r="G54" s="24"/>
      <c r="H54" s="35" t="str">
        <f>IFERROR(ROUND(1-F54/D54,3),"")</f>
        <v/>
      </c>
      <c r="J54" t="e">
        <f>INDEX(Lists!$N$2:$N$6,(MATCH(Calculations!$D$42,Lists!G2:G6,0)))</f>
        <v>#N/A</v>
      </c>
    </row>
    <row r="55" spans="2:10" ht="19.5" customHeight="1" thickTop="1" thickBot="1" x14ac:dyDescent="0.25">
      <c r="B55" s="10" t="s">
        <v>13</v>
      </c>
      <c r="D55" s="39" t="str">
        <f>IFERROR(D47/D49,"")</f>
        <v/>
      </c>
      <c r="E55" s="40"/>
      <c r="F55" s="39" t="str">
        <f>IFERROR(D55*(1-H55),"")</f>
        <v/>
      </c>
      <c r="G55" s="41"/>
      <c r="H55" s="44">
        <f>97%</f>
        <v>0.97</v>
      </c>
      <c r="J55" t="s">
        <v>160</v>
      </c>
    </row>
    <row r="56" spans="2:10" ht="20" customHeight="1" thickTop="1" thickBot="1" x14ac:dyDescent="0.25">
      <c r="B56" s="10" t="s">
        <v>14</v>
      </c>
      <c r="D56" s="39" t="str">
        <f>IFERROR(D47/D49,"")</f>
        <v/>
      </c>
      <c r="E56" s="42"/>
      <c r="F56" s="39" t="str">
        <f>IFERROR(D56*(1-H56),"")</f>
        <v/>
      </c>
      <c r="G56" s="42"/>
      <c r="H56" s="44">
        <f>97%</f>
        <v>0.97</v>
      </c>
      <c r="J56" t="s">
        <v>161</v>
      </c>
    </row>
    <row r="57" spans="2:10" ht="20" customHeight="1" thickTop="1" x14ac:dyDescent="0.2"/>
    <row r="58" spans="2:10" ht="20" customHeight="1" thickBot="1" x14ac:dyDescent="0.25">
      <c r="B58" s="10" t="s">
        <v>48</v>
      </c>
      <c r="D58" s="140" t="str">
        <f>IFERROR(IF(D59&lt;&gt;"",D59,IF(D60&lt;&gt;"",D60,D61)),"")</f>
        <v/>
      </c>
      <c r="E58" s="140"/>
      <c r="F58" s="140"/>
      <c r="G58" s="140"/>
      <c r="H58" s="140"/>
    </row>
    <row r="59" spans="2:10" ht="20" customHeight="1" thickTop="1" thickBot="1" x14ac:dyDescent="0.25">
      <c r="B59" s="10" t="s">
        <v>7</v>
      </c>
      <c r="D59" s="140" t="str">
        <f>IFERROR(IF($D$39=Lists!$F$2,Calculations!D37&amp;" commits to reduce "&amp;D38&amp;" emissions "&amp;ROUNDUP(Calculations!H53,3)*100&amp;"% per "&amp;J59&amp;" by "&amp;D41&amp;" from a "&amp;D40&amp;" base year",""),"")</f>
        <v/>
      </c>
      <c r="E59" s="140"/>
      <c r="F59" s="140"/>
      <c r="G59" s="140"/>
      <c r="H59" s="140"/>
      <c r="J59" t="e">
        <f>INDEX(Lists!$M$2:$M$6,(MATCH(Calculations!$D$42,Lists!G2:G6,0)))</f>
        <v>#N/A</v>
      </c>
    </row>
    <row r="60" spans="2:10" ht="20" customHeight="1" thickTop="1" thickBot="1" x14ac:dyDescent="0.25">
      <c r="B60" s="10" t="s">
        <v>13</v>
      </c>
      <c r="D60" s="141" t="str">
        <f>IFERROR(IF($D$39=Lists!$F$3,Calculations!D37&amp;" commits to reduce "&amp;D38&amp;" emissions "&amp;ROUNDUP(Calculations!H53,3)*100&amp;"% per {insert custom physical unit} from a "&amp;D40&amp;" base year",""),"")</f>
        <v/>
      </c>
      <c r="E60" s="141"/>
      <c r="F60" s="141"/>
      <c r="G60" s="141"/>
      <c r="H60" s="141"/>
      <c r="J60" t="s">
        <v>43</v>
      </c>
    </row>
    <row r="61" spans="2:10" ht="20" customHeight="1" thickTop="1" thickBot="1" x14ac:dyDescent="0.25">
      <c r="B61" s="10" t="s">
        <v>14</v>
      </c>
      <c r="D61" s="141" t="str">
        <f>IFERROR(IF($D$39=Lists!$F$4,Calculations!D37&amp;" commits to reduce "&amp;D38&amp;" emissions "&amp;ROUNDUP(Calculations!H53,3)*100&amp;"% per unit of value added from a "&amp;D40&amp;" base year",""),"")</f>
        <v/>
      </c>
      <c r="E61" s="141"/>
      <c r="F61" s="141"/>
      <c r="G61" s="141"/>
      <c r="H61" s="141"/>
      <c r="J61" t="s">
        <v>61</v>
      </c>
    </row>
    <row r="62" spans="2:10" ht="16" thickTop="1" x14ac:dyDescent="0.2"/>
    <row r="64" spans="2:10" x14ac:dyDescent="0.2">
      <c r="D64" s="38"/>
    </row>
  </sheetData>
  <sheetProtection algorithmName="SHA-512" hashValue="xPx7SfHjKDS0a8DHpR/3IuPSVZWi1ImxnMDcZgssxArAdNBkJu3XLa0u2MD+cFh8n0s79WeiOIooX9t7/3c71w==" saltValue="O/27L4C/xGdjKc+hz1B1LA==" spinCount="100000" sheet="1" objects="1" scenarios="1"/>
  <mergeCells count="8">
    <mergeCell ref="D27:H27"/>
    <mergeCell ref="D58:H58"/>
    <mergeCell ref="D59:H59"/>
    <mergeCell ref="D60:H60"/>
    <mergeCell ref="D61:H61"/>
    <mergeCell ref="D28:H28"/>
    <mergeCell ref="D30:H30"/>
    <mergeCell ref="D29:H29"/>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39E350-628B-4160-8B7A-153B6919C1B4}">
  <sheetPr codeName="Sheet4">
    <tabColor theme="1" tint="0.499984740745262"/>
  </sheetPr>
  <dimension ref="A1:P36"/>
  <sheetViews>
    <sheetView workbookViewId="0">
      <selection activeCell="A13" sqref="A13"/>
    </sheetView>
  </sheetViews>
  <sheetFormatPr baseColWidth="10" defaultColWidth="8.83203125" defaultRowHeight="15" x14ac:dyDescent="0.2"/>
  <cols>
    <col min="1" max="1" width="10.5" style="26" customWidth="1"/>
    <col min="2" max="2" width="10.6640625" style="26" bestFit="1" customWidth="1"/>
    <col min="3" max="3" width="21.5" bestFit="1" customWidth="1"/>
    <col min="4" max="4" width="17.5" bestFit="1" customWidth="1"/>
    <col min="5" max="5" width="27.5" bestFit="1" customWidth="1"/>
    <col min="6" max="6" width="29.5" customWidth="1"/>
    <col min="7" max="7" width="27.5" bestFit="1" customWidth="1"/>
    <col min="8" max="19" width="12.6640625" customWidth="1"/>
  </cols>
  <sheetData>
    <row r="1" spans="1:16" x14ac:dyDescent="0.2">
      <c r="A1" s="29" t="s">
        <v>12</v>
      </c>
      <c r="B1" s="29" t="s">
        <v>17</v>
      </c>
      <c r="C1" s="27" t="s">
        <v>27</v>
      </c>
      <c r="D1" s="27" t="s">
        <v>2</v>
      </c>
      <c r="E1" s="27" t="s">
        <v>23</v>
      </c>
      <c r="F1" s="27" t="s">
        <v>24</v>
      </c>
      <c r="G1" s="27" t="s">
        <v>30</v>
      </c>
      <c r="H1" s="27" t="s">
        <v>111</v>
      </c>
      <c r="I1" s="27" t="s">
        <v>112</v>
      </c>
      <c r="J1" s="27" t="s">
        <v>15</v>
      </c>
      <c r="K1" s="27" t="s">
        <v>114</v>
      </c>
      <c r="L1" s="27" t="s">
        <v>34</v>
      </c>
      <c r="M1" s="27" t="s">
        <v>56</v>
      </c>
      <c r="N1" s="27" t="s">
        <v>33</v>
      </c>
      <c r="O1" s="27" t="s">
        <v>115</v>
      </c>
      <c r="P1" s="27"/>
    </row>
    <row r="2" spans="1:16" x14ac:dyDescent="0.2">
      <c r="A2" s="26">
        <v>2015</v>
      </c>
      <c r="B2" s="26">
        <v>2025</v>
      </c>
      <c r="C2" t="s">
        <v>28</v>
      </c>
      <c r="D2" t="s">
        <v>59</v>
      </c>
      <c r="E2" t="s">
        <v>6</v>
      </c>
      <c r="F2" t="s">
        <v>67</v>
      </c>
      <c r="G2" t="s">
        <v>113</v>
      </c>
      <c r="H2" s="77">
        <v>0.9</v>
      </c>
      <c r="I2" s="77">
        <v>0.9</v>
      </c>
      <c r="J2" s="78">
        <v>1</v>
      </c>
      <c r="K2" s="79"/>
    </row>
    <row r="3" spans="1:16" x14ac:dyDescent="0.2">
      <c r="A3" s="26">
        <v>2016</v>
      </c>
      <c r="B3" s="26">
        <v>2026</v>
      </c>
      <c r="C3" t="s">
        <v>29</v>
      </c>
      <c r="D3" t="s">
        <v>4</v>
      </c>
      <c r="E3" t="s">
        <v>50</v>
      </c>
      <c r="F3" t="s">
        <v>68</v>
      </c>
      <c r="G3" t="s">
        <v>125</v>
      </c>
      <c r="H3" s="77">
        <v>0.72</v>
      </c>
      <c r="I3" s="77">
        <v>0.72</v>
      </c>
      <c r="J3" s="79"/>
      <c r="K3" s="79"/>
    </row>
    <row r="4" spans="1:16" x14ac:dyDescent="0.2">
      <c r="A4" s="26">
        <v>2017</v>
      </c>
      <c r="B4" s="26">
        <v>2027</v>
      </c>
      <c r="D4" t="s">
        <v>60</v>
      </c>
      <c r="F4" t="s">
        <v>14</v>
      </c>
      <c r="G4" t="s">
        <v>9</v>
      </c>
      <c r="H4" s="77">
        <v>0.91224571200638216</v>
      </c>
      <c r="I4" s="77">
        <v>0.9298804780876494</v>
      </c>
      <c r="J4" s="79"/>
      <c r="K4" s="80">
        <v>0.11071967790639155</v>
      </c>
      <c r="L4" t="s">
        <v>190</v>
      </c>
      <c r="M4" t="s">
        <v>191</v>
      </c>
      <c r="N4" t="s">
        <v>158</v>
      </c>
    </row>
    <row r="5" spans="1:16" x14ac:dyDescent="0.2">
      <c r="A5" s="26">
        <v>2018</v>
      </c>
      <c r="B5" s="26">
        <v>2028</v>
      </c>
      <c r="D5" t="s">
        <v>3</v>
      </c>
      <c r="G5" t="s">
        <v>1</v>
      </c>
      <c r="H5" s="77">
        <v>0.94595692807801712</v>
      </c>
      <c r="I5" s="77">
        <v>0.94954476479514416</v>
      </c>
      <c r="J5" s="79"/>
      <c r="K5" s="80">
        <v>3.2986111111111112E-2</v>
      </c>
      <c r="L5" t="s">
        <v>32</v>
      </c>
      <c r="M5" t="s">
        <v>58</v>
      </c>
      <c r="N5" t="s">
        <v>158</v>
      </c>
    </row>
    <row r="6" spans="1:16" x14ac:dyDescent="0.2">
      <c r="A6" s="26">
        <v>2019</v>
      </c>
      <c r="B6" s="26">
        <v>2029</v>
      </c>
      <c r="G6" t="s">
        <v>44</v>
      </c>
      <c r="H6" s="34"/>
      <c r="I6" s="34"/>
      <c r="J6" s="79"/>
      <c r="K6" s="80">
        <v>9.1000000000000004E-3</v>
      </c>
      <c r="L6" t="s">
        <v>31</v>
      </c>
      <c r="M6" t="s">
        <v>57</v>
      </c>
      <c r="N6" t="s">
        <v>159</v>
      </c>
      <c r="O6" s="81"/>
    </row>
    <row r="7" spans="1:16" x14ac:dyDescent="0.2">
      <c r="A7" s="26">
        <v>2020</v>
      </c>
      <c r="B7" s="26">
        <v>2030</v>
      </c>
      <c r="H7" s="77"/>
      <c r="I7" s="77"/>
      <c r="J7" s="79"/>
      <c r="K7" s="80"/>
      <c r="O7" s="81"/>
    </row>
    <row r="8" spans="1:16" x14ac:dyDescent="0.2">
      <c r="A8" s="26">
        <v>2021</v>
      </c>
      <c r="B8" s="26">
        <v>2031</v>
      </c>
    </row>
    <row r="9" spans="1:16" x14ac:dyDescent="0.2">
      <c r="A9" s="26">
        <v>2022</v>
      </c>
      <c r="B9" s="26">
        <v>2032</v>
      </c>
    </row>
    <row r="10" spans="1:16" x14ac:dyDescent="0.2">
      <c r="A10" s="26">
        <v>2023</v>
      </c>
      <c r="B10" s="26">
        <v>2033</v>
      </c>
    </row>
    <row r="11" spans="1:16" x14ac:dyDescent="0.2">
      <c r="A11" s="26">
        <v>2024</v>
      </c>
      <c r="B11" s="26">
        <v>2034</v>
      </c>
    </row>
    <row r="12" spans="1:16" x14ac:dyDescent="0.2">
      <c r="A12" s="26">
        <v>2025</v>
      </c>
      <c r="B12" s="26">
        <v>2035</v>
      </c>
    </row>
    <row r="13" spans="1:16" x14ac:dyDescent="0.2">
      <c r="B13" s="26">
        <v>2036</v>
      </c>
    </row>
    <row r="14" spans="1:16" x14ac:dyDescent="0.2">
      <c r="B14" s="26">
        <v>2037</v>
      </c>
    </row>
    <row r="15" spans="1:16" x14ac:dyDescent="0.2">
      <c r="B15" s="26">
        <v>2038</v>
      </c>
      <c r="J15" s="33"/>
    </row>
    <row r="16" spans="1:16" x14ac:dyDescent="0.2">
      <c r="B16" s="26">
        <v>2039</v>
      </c>
    </row>
    <row r="17" spans="2:2" x14ac:dyDescent="0.2">
      <c r="B17" s="26">
        <v>2040</v>
      </c>
    </row>
    <row r="18" spans="2:2" x14ac:dyDescent="0.2">
      <c r="B18" s="26">
        <v>2041</v>
      </c>
    </row>
    <row r="19" spans="2:2" x14ac:dyDescent="0.2">
      <c r="B19" s="26">
        <v>2042</v>
      </c>
    </row>
    <row r="20" spans="2:2" x14ac:dyDescent="0.2">
      <c r="B20" s="26">
        <v>2043</v>
      </c>
    </row>
    <row r="21" spans="2:2" x14ac:dyDescent="0.2">
      <c r="B21" s="26">
        <v>2044</v>
      </c>
    </row>
    <row r="22" spans="2:2" x14ac:dyDescent="0.2">
      <c r="B22" s="26">
        <v>2045</v>
      </c>
    </row>
    <row r="23" spans="2:2" x14ac:dyDescent="0.2">
      <c r="B23" s="26">
        <v>2046</v>
      </c>
    </row>
    <row r="24" spans="2:2" x14ac:dyDescent="0.2">
      <c r="B24" s="26">
        <v>2047</v>
      </c>
    </row>
    <row r="25" spans="2:2" x14ac:dyDescent="0.2">
      <c r="B25" s="26">
        <v>2048</v>
      </c>
    </row>
    <row r="26" spans="2:2" x14ac:dyDescent="0.2">
      <c r="B26" s="26">
        <v>2049</v>
      </c>
    </row>
    <row r="27" spans="2:2" x14ac:dyDescent="0.2">
      <c r="B27" s="26">
        <v>2050</v>
      </c>
    </row>
    <row r="34" spans="2:2" x14ac:dyDescent="0.2">
      <c r="B34" s="27"/>
    </row>
    <row r="35" spans="2:2" x14ac:dyDescent="0.2">
      <c r="B35"/>
    </row>
    <row r="36" spans="2:2" x14ac:dyDescent="0.2">
      <c r="B36"/>
    </row>
  </sheetData>
  <sheetProtection algorithmName="SHA-512" hashValue="HmXLDgG6h6FD7epM0VSjeGGcETJT1mPEhvTmPJygy4iCu2E2Rzb3QgZ7lGvB5yEycQk3NwYUix+dn9UpSsBUlA==" saltValue="JbUIsdnMlXvwNXvXa2aOHg==" spinCount="100000" sheet="1" objects="1" scenarios="1"/>
  <phoneticPr fontId="4" type="noConversion"/>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README</vt:lpstr>
      <vt:lpstr>Net-Zero Tool</vt:lpstr>
      <vt:lpstr>Calculations</vt:lpstr>
      <vt:lpstr>Lists</vt:lpstr>
      <vt:lpstr>NZabspath</vt:lpstr>
      <vt:lpstr>NZIntmethods</vt:lpstr>
      <vt:lpstr>NZintpath</vt:lpstr>
      <vt:lpstr>NZS3methods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Fernando Rangel</dc:creator>
  <cp:lastModifiedBy>Éamonn Fetherston</cp:lastModifiedBy>
  <dcterms:created xsi:type="dcterms:W3CDTF">2021-10-13T21:17:06Z</dcterms:created>
  <dcterms:modified xsi:type="dcterms:W3CDTF">2025-12-05T21:13:02Z</dcterms:modified>
</cp:coreProperties>
</file>